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airesse F\Documents\PUBLICATIONS en cours\Livre Doyen formations &amp; revues muséo\"/>
    </mc:Choice>
  </mc:AlternateContent>
  <xr:revisionPtr revIDLastSave="0" documentId="13_ncr:1_{D63CA8DC-8CF5-4EEE-A8FB-7E819CF8708B}" xr6:coauthVersionLast="47" xr6:coauthVersionMax="47" xr10:uidLastSave="{00000000-0000-0000-0000-000000000000}"/>
  <bookViews>
    <workbookView xWindow="-120" yWindow="-120" windowWidth="29040" windowHeight="15840" xr2:uid="{00000000-000D-0000-FFFF-FFFF00000000}"/>
  </bookViews>
  <sheets>
    <sheet name="Base de données générale" sheetId="1" r:id="rId1"/>
    <sheet name="Catégories" sheetId="7" r:id="rId2"/>
    <sheet name="diffusion" sheetId="6" r:id="rId3"/>
    <sheet name="Editeur" sheetId="5" r:id="rId4"/>
    <sheet name="années" sheetId="4" r:id="rId5"/>
    <sheet name="revues indexées" sheetId="2" r:id="rId6"/>
    <sheet name="indicateurs langue et typologie" sheetId="3" r:id="rId7"/>
    <sheet name="Feuil1" sheetId="8"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91" i="3" l="1"/>
  <c r="M290" i="3"/>
  <c r="M289" i="3"/>
  <c r="M288" i="3"/>
  <c r="M287" i="3"/>
  <c r="M286" i="3"/>
  <c r="M285" i="3"/>
  <c r="L284" i="3"/>
  <c r="M284" i="3"/>
  <c r="E292" i="3"/>
  <c r="L292" i="3"/>
  <c r="M292" i="3"/>
  <c r="F305" i="6"/>
  <c r="G305" i="6"/>
  <c r="M305" i="6"/>
  <c r="M306" i="6"/>
  <c r="L306" i="6"/>
  <c r="K306" i="6"/>
  <c r="J306" i="6"/>
  <c r="I306" i="6"/>
  <c r="H306" i="6"/>
  <c r="G306" i="6"/>
  <c r="F306" i="6"/>
  <c r="I296" i="6"/>
  <c r="H296" i="6"/>
  <c r="G295" i="6"/>
  <c r="G296" i="6"/>
  <c r="F295" i="6"/>
  <c r="F296" i="6"/>
  <c r="L285" i="6"/>
  <c r="L284" i="6"/>
  <c r="L283" i="6"/>
  <c r="L282" i="6"/>
  <c r="F14" i="8"/>
  <c r="F13" i="8"/>
  <c r="F12" i="8"/>
  <c r="F11" i="8"/>
  <c r="D11" i="8"/>
  <c r="J286" i="7"/>
  <c r="K286" i="7"/>
  <c r="K285" i="7"/>
  <c r="K284" i="7"/>
  <c r="K283" i="7"/>
  <c r="K282" i="7"/>
  <c r="F287" i="7"/>
  <c r="G287" i="7"/>
  <c r="G286" i="7"/>
  <c r="G285" i="7"/>
  <c r="G284" i="7"/>
  <c r="G283" i="7"/>
  <c r="G282" i="7"/>
  <c r="V122" i="2"/>
  <c r="T122" i="2"/>
  <c r="S122" i="2"/>
  <c r="R122" i="2"/>
  <c r="Q122" i="2"/>
  <c r="P122" i="2"/>
  <c r="O122" i="2"/>
  <c r="N122" i="2"/>
  <c r="U122" i="2"/>
  <c r="F122" i="2"/>
  <c r="E122" i="2"/>
  <c r="D122" i="2"/>
  <c r="C122" i="2"/>
  <c r="G122" i="2"/>
  <c r="T131" i="2"/>
  <c r="E134" i="2"/>
  <c r="D134" i="2"/>
  <c r="D126" i="2"/>
  <c r="C134" i="2"/>
  <c r="T134" i="2"/>
  <c r="T133" i="2"/>
  <c r="T130" i="2"/>
  <c r="T129" i="2"/>
  <c r="T128" i="2"/>
  <c r="T127" i="2"/>
  <c r="T126" i="2"/>
  <c r="T125" i="2"/>
  <c r="Q134" i="2"/>
  <c r="Q133" i="2"/>
  <c r="Q129" i="2"/>
  <c r="Q128" i="2"/>
  <c r="Q126" i="2"/>
  <c r="Q125" i="2"/>
  <c r="N134" i="2"/>
  <c r="N133" i="2"/>
  <c r="N132" i="2"/>
  <c r="N130" i="2"/>
  <c r="N129" i="2"/>
  <c r="N128" i="2"/>
  <c r="N127" i="2"/>
  <c r="N126" i="2"/>
  <c r="N125" i="2"/>
  <c r="M134" i="2"/>
  <c r="K134" i="2"/>
  <c r="K133" i="2"/>
  <c r="K130" i="2"/>
  <c r="K129" i="2"/>
  <c r="K128" i="2"/>
  <c r="K127" i="2"/>
  <c r="K126" i="2"/>
  <c r="K125" i="2"/>
  <c r="V134" i="2"/>
  <c r="U125" i="2"/>
  <c r="U126" i="2"/>
  <c r="U127" i="2"/>
  <c r="U128" i="2"/>
  <c r="U129" i="2"/>
  <c r="U130" i="2"/>
  <c r="U131" i="2"/>
  <c r="U132" i="2"/>
  <c r="U133" i="2"/>
  <c r="U134" i="2"/>
  <c r="R134" i="2"/>
  <c r="O134" i="2"/>
  <c r="L134" i="2"/>
  <c r="I134" i="2"/>
  <c r="X121" i="2"/>
  <c r="X120" i="2"/>
  <c r="X119" i="2"/>
  <c r="X118" i="2"/>
  <c r="X117" i="2"/>
  <c r="X116" i="2"/>
  <c r="X115" i="2"/>
  <c r="X114" i="2"/>
  <c r="X113" i="2"/>
  <c r="X112" i="2"/>
  <c r="W121" i="2"/>
  <c r="U121" i="2"/>
  <c r="T121" i="2"/>
  <c r="S121" i="2"/>
  <c r="R121" i="2"/>
  <c r="Q121" i="2"/>
  <c r="P121" i="2"/>
  <c r="O121" i="2"/>
  <c r="N121" i="2"/>
  <c r="V114" i="2"/>
  <c r="V115" i="2"/>
  <c r="V112" i="2"/>
  <c r="V113" i="2"/>
  <c r="V116" i="2"/>
  <c r="V117" i="2"/>
  <c r="V119" i="2"/>
  <c r="V120" i="2"/>
  <c r="V121" i="2"/>
  <c r="V118" i="2"/>
  <c r="L121" i="2"/>
  <c r="K121" i="2"/>
  <c r="J121" i="2"/>
  <c r="I121" i="2"/>
  <c r="M115" i="2"/>
  <c r="M112" i="2"/>
  <c r="M113" i="2"/>
  <c r="M116" i="2"/>
  <c r="M117" i="2"/>
  <c r="M119" i="2"/>
  <c r="M120" i="2"/>
  <c r="M121" i="2"/>
  <c r="M118" i="2"/>
  <c r="M114" i="2"/>
  <c r="G121" i="2"/>
  <c r="F121" i="2"/>
  <c r="E121" i="2"/>
  <c r="D121" i="2"/>
  <c r="C121" i="2"/>
  <c r="H120" i="2"/>
  <c r="H113" i="2"/>
  <c r="H121" i="2"/>
  <c r="H112" i="2"/>
  <c r="H114" i="2"/>
  <c r="H115" i="2"/>
  <c r="H116" i="2"/>
  <c r="H117" i="2"/>
  <c r="H118" i="2"/>
  <c r="H119" i="2"/>
  <c r="K305" i="6"/>
  <c r="J305" i="6"/>
  <c r="L305" i="6"/>
  <c r="I305" i="6"/>
  <c r="H305" i="6"/>
  <c r="M304" i="6"/>
  <c r="M303" i="6"/>
  <c r="M302" i="6"/>
  <c r="M301" i="6"/>
  <c r="M300" i="6"/>
  <c r="I295" i="6"/>
  <c r="H295" i="6"/>
  <c r="J295" i="6"/>
  <c r="J291" i="6"/>
  <c r="J292" i="6"/>
  <c r="J294" i="6"/>
  <c r="F292" i="6"/>
  <c r="G291" i="6"/>
  <c r="J293" i="6"/>
  <c r="J290" i="6"/>
  <c r="K286" i="6"/>
  <c r="C300" i="3"/>
  <c r="D300" i="3"/>
  <c r="E300" i="3"/>
  <c r="F300" i="3"/>
  <c r="F299" i="3"/>
  <c r="F298" i="3"/>
  <c r="F297" i="3"/>
  <c r="F296" i="3"/>
  <c r="F295" i="3"/>
  <c r="L290" i="3"/>
  <c r="N285" i="3"/>
  <c r="L291" i="3"/>
  <c r="L288" i="3"/>
  <c r="L286" i="3"/>
  <c r="D292" i="3"/>
  <c r="F292" i="3"/>
  <c r="L289" i="3"/>
  <c r="L287" i="3"/>
  <c r="L285" i="3"/>
  <c r="C292" i="3"/>
  <c r="K292" i="3"/>
  <c r="J292" i="3"/>
  <c r="I292" i="3"/>
  <c r="H292" i="3"/>
  <c r="G292" i="3"/>
</calcChain>
</file>

<file path=xl/sharedStrings.xml><?xml version="1.0" encoding="utf-8"?>
<sst xmlns="http://schemas.openxmlformats.org/spreadsheetml/2006/main" count="16544" uniqueCount="2119">
  <si>
    <t>Base de données "Revues en muséologie dans le monde" (janvier 2021, Audrey Doyen, résultats repris et remaniés de la base de données des étudiants produite en 2019/2020 par Darriba, Helou, Marzet et Klein)</t>
  </si>
  <si>
    <t>Groupe géographique</t>
  </si>
  <si>
    <t>Continent</t>
  </si>
  <si>
    <t>Pays</t>
  </si>
  <si>
    <t>Nom de la revue</t>
  </si>
  <si>
    <t>Editeur</t>
  </si>
  <si>
    <t>Type d'éditeur</t>
  </si>
  <si>
    <t>Catégorie</t>
  </si>
  <si>
    <t>Et à l'intérieur de muséologie</t>
  </si>
  <si>
    <t>Et à l'intérieur de la discipline</t>
  </si>
  <si>
    <t>Langue de publication</t>
  </si>
  <si>
    <t>Description de la revue</t>
  </si>
  <si>
    <t>processus de publication</t>
  </si>
  <si>
    <t>Date de création de la revue</t>
  </si>
  <si>
    <t>Public visé</t>
  </si>
  <si>
    <t>Thèmes des articles</t>
  </si>
  <si>
    <t>Rattachements instititutionnels autres que l'éditeur - partenariats</t>
  </si>
  <si>
    <t>Accessibilité</t>
  </si>
  <si>
    <t>Source</t>
  </si>
  <si>
    <t>présent dans WoS</t>
  </si>
  <si>
    <t>H-Index</t>
  </si>
  <si>
    <t>SNIP (2020)</t>
  </si>
  <si>
    <t>SJR (2020)</t>
  </si>
  <si>
    <t>online / papier</t>
  </si>
  <si>
    <t>openaccess/payant</t>
  </si>
  <si>
    <t>1.a</t>
  </si>
  <si>
    <t>Amérique du Nord</t>
  </si>
  <si>
    <t>Canada</t>
  </si>
  <si>
    <t>Association des Musées canadiens</t>
  </si>
  <si>
    <t>Association professionnelle</t>
  </si>
  <si>
    <t>français / anglais</t>
  </si>
  <si>
    <t>ouvert</t>
  </si>
  <si>
    <t>Professionnels</t>
  </si>
  <si>
    <t>Musées et muséologie au Canada, publics, médiation culturelle</t>
  </si>
  <si>
    <t>Pas spécifié</t>
  </si>
  <si>
    <t>papier</t>
  </si>
  <si>
    <t>non</t>
  </si>
  <si>
    <t>Musées</t>
  </si>
  <si>
    <t>Muséologie</t>
  </si>
  <si>
    <t>Général</t>
  </si>
  <si>
    <t>Peer-review</t>
  </si>
  <si>
    <t>online et papier</t>
  </si>
  <si>
    <t>openaccess</t>
  </si>
  <si>
    <t>Gouvernement</t>
  </si>
  <si>
    <t>Patrimoine</t>
  </si>
  <si>
    <t>français</t>
  </si>
  <si>
    <t>online</t>
  </si>
  <si>
    <t>Univerisité</t>
  </si>
  <si>
    <t>Réalisation Musées</t>
  </si>
  <si>
    <t>Pas spécifié.</t>
  </si>
  <si>
    <t>Ouvert</t>
  </si>
  <si>
    <t>?</t>
  </si>
  <si>
    <t>Chercheurs et professionnels</t>
  </si>
  <si>
    <t>Papier</t>
  </si>
  <si>
    <t>Etats-Unis</t>
  </si>
  <si>
    <t>Université</t>
  </si>
  <si>
    <t>Communication</t>
  </si>
  <si>
    <t>Anglais</t>
  </si>
  <si>
    <t>Association profesionnelle</t>
  </si>
  <si>
    <t>Editeur spécialisé</t>
  </si>
  <si>
    <t>Expositions</t>
  </si>
  <si>
    <t>anglais</t>
  </si>
  <si>
    <t>Discipline</t>
  </si>
  <si>
    <t>Art &amp; Archéologie</t>
  </si>
  <si>
    <t>Chercheurs</t>
  </si>
  <si>
    <t>1.b</t>
  </si>
  <si>
    <t>Europe</t>
  </si>
  <si>
    <t>Allemagne</t>
  </si>
  <si>
    <t>Recherche</t>
  </si>
  <si>
    <t>Allemand</t>
  </si>
  <si>
    <t>Online et papier</t>
  </si>
  <si>
    <t>Belgique</t>
  </si>
  <si>
    <t>Français</t>
  </si>
  <si>
    <t>Italie</t>
  </si>
  <si>
    <t>Italien</t>
  </si>
  <si>
    <t>Espagne</t>
  </si>
  <si>
    <t>Professionnels et chercheurs</t>
  </si>
  <si>
    <t>Luxembourg</t>
  </si>
  <si>
    <t>Musée</t>
  </si>
  <si>
    <t>Professionnels et grand public</t>
  </si>
  <si>
    <t>Papier et online</t>
  </si>
  <si>
    <t>Pays-Bas</t>
  </si>
  <si>
    <t>Nééerlandais</t>
  </si>
  <si>
    <t>Portugal</t>
  </si>
  <si>
    <t>Royaume-Uni</t>
  </si>
  <si>
    <t>Suède</t>
  </si>
  <si>
    <t>ICOFOM</t>
  </si>
  <si>
    <t>Anglais / Français</t>
  </si>
  <si>
    <t>5.a</t>
  </si>
  <si>
    <t>Afrique</t>
  </si>
  <si>
    <t>Pas spécfié</t>
  </si>
  <si>
    <t>Croatie</t>
  </si>
  <si>
    <t>Museum Documentation Center</t>
  </si>
  <si>
    <t>Croate</t>
  </si>
  <si>
    <t>Roumanie</t>
  </si>
  <si>
    <t>Gratuit</t>
  </si>
  <si>
    <t>Openaccess</t>
  </si>
  <si>
    <t>Amérique du Sud</t>
  </si>
  <si>
    <t>Mexique</t>
  </si>
  <si>
    <t>Espagnol</t>
  </si>
  <si>
    <t>Brésil</t>
  </si>
  <si>
    <t>Portugais</t>
  </si>
  <si>
    <t>Online</t>
  </si>
  <si>
    <t>4.a</t>
  </si>
  <si>
    <t>Asie</t>
  </si>
  <si>
    <t>Inde</t>
  </si>
  <si>
    <t>Ministère de la culture</t>
  </si>
  <si>
    <t>openacess</t>
  </si>
  <si>
    <t>1.a Amérique du Nord</t>
  </si>
  <si>
    <t>Muséologies: Les cahiers d'études supérieures</t>
  </si>
  <si>
    <t>Association Québécoise de Promotion des Recherches Étudiantes en Muséologie (AQPREM) - Université du Québec à Montréal</t>
  </si>
  <si>
    <t>Français / articles ponctuels en anglais</t>
  </si>
  <si>
    <t>Muséologies a pour mandat de diffuser et promouvoir la recherche interdisciplinaire (arts, sciences sociales et humaines) axée sur la pluralité des fonctions, des enjeux et de l’impact du musée contemporain et des espaces de diffusion et médiation.</t>
  </si>
  <si>
    <t>Universitaire</t>
  </si>
  <si>
    <t>Art, muséologie</t>
  </si>
  <si>
    <t>Université du Québec à Montréal / Réseau Art Actuel</t>
  </si>
  <si>
    <t xml:space="preserve">payant pour les 12 derniers mois / openaccess </t>
  </si>
  <si>
    <t>https://museologies.org/</t>
  </si>
  <si>
    <t>Monumenta Graeca et Romana</t>
  </si>
  <si>
    <t>Brill</t>
  </si>
  <si>
    <t>Université / Editeur spécialisé</t>
  </si>
  <si>
    <t>Archéologie, Art, Architecture, Etudes classiques</t>
  </si>
  <si>
    <t>Scopus indique une édition par la Société entomologique du Canada, mas pas précisé par Brill. Les membres du board éditorial appartiennent aux Universités de Montréal, McGill, d'Aarhus, de Naples, d'Ohio et de Graz)</t>
  </si>
  <si>
    <t>payant</t>
  </si>
  <si>
    <t>https://brill.com/view/serial/MGR</t>
  </si>
  <si>
    <t>oui</t>
  </si>
  <si>
    <t>1.693</t>
  </si>
  <si>
    <t>1.401</t>
  </si>
  <si>
    <t>Muse</t>
  </si>
  <si>
    <t>MUSE, est publié par l’Association des musées canadiens (AMC). Les membres de l’AMC reçoivent MUSE dès leur adhésion. MUSE figure dans l’Index des périodiques canadiens et est disponible en micro-format auprès de Micromedia Ltd</t>
  </si>
  <si>
    <t>Publications soutenues par le Gouvernement du Canada</t>
  </si>
  <si>
    <t>https://museums.ca/site/reportsandpublications/museonline/fall2020</t>
  </si>
  <si>
    <t>Société des musées du Québec</t>
  </si>
  <si>
    <t>Muséologie du Qubéec</t>
  </si>
  <si>
    <t>Payant (rabais pour les membres)</t>
  </si>
  <si>
    <t>https://smq-web3.smq.qc.ca/fr/professionnel/activites-publications/revue</t>
  </si>
  <si>
    <t>La revue de l'AQIP: l'interprétation du patrimoine</t>
  </si>
  <si>
    <t>AQIP</t>
  </si>
  <si>
    <t>Professionnels / Chercheurs</t>
  </si>
  <si>
    <t>Patrimoine québécois, sites culturels,  valoriastion</t>
  </si>
  <si>
    <t>https://www.aqip.ca/fr/revue</t>
  </si>
  <si>
    <t>Journal of the Canadian association for conservation</t>
  </si>
  <si>
    <t>Canadian association for conservation of cultural property</t>
  </si>
  <si>
    <t>Préservation</t>
  </si>
  <si>
    <t>anglais et français</t>
  </si>
  <si>
    <t>Le Journal de l’Association canadienne pour la conservation et la restauration (J.ACCR) est le journal révisé par des pairs de l’Association canadienne pour la conservation et la restauration des biens culturels (ACCR). Le J.ACCR a succédé au Journal de l’Institut international pour la conservation – Groupe canadien (J.IIC-GC) en 1997. Un numéro est publié par année, en version papier et électronique, et ses articles décrivent des développements en matière de traitements de restauration, de recherche, d’histoire et de théorie pour nos membres et pour les acteurs du domaine de la restauration au Canada et à l’étranger.</t>
  </si>
  <si>
    <t>Professionnels de la conservation et de la restauration</t>
  </si>
  <si>
    <t>Conservation et restauration</t>
  </si>
  <si>
    <t>openaccess pour les anciens volumes (jusqu'à 2015) puis payant pour les récents, sauf pour les membres</t>
  </si>
  <si>
    <t>https://www.cac-accr.ca/fr/type-de-publication/accr-recent/</t>
  </si>
  <si>
    <t>Roundup Magazine</t>
  </si>
  <si>
    <t>British Columbian Museum Association</t>
  </si>
  <si>
    <t>Professionnels des musées canadiens</t>
  </si>
  <si>
    <t>Musées canadiens, ressources, formations et séminaires</t>
  </si>
  <si>
    <t>anciens numéros openaccess, current issues payants (adhésion à l'assocaition)</t>
  </si>
  <si>
    <t>http://museumsassn.bc.ca/brain/learning-opportunities/round-up/</t>
  </si>
  <si>
    <t>Material Culture Review / Revue de la culture matérielle</t>
  </si>
  <si>
    <t>National Museum of Canada</t>
  </si>
  <si>
    <t>Material Culture Review/Revue de la culture matérielle (MCR) est la seule revue savante du Canada consacrée à l'étude de la culture matérielle. Elle documente les artefacts culturels, en décrivant leur contexte historique et leur rôle dans la société.</t>
  </si>
  <si>
    <t>Arts visuels, patrimoines et collections, mémoire et patrimoine</t>
  </si>
  <si>
    <t>Online depuis 2010</t>
  </si>
  <si>
    <t>les 12 numéros de l'année en cours sont payants, les plus anciens sont en libre accès</t>
  </si>
  <si>
    <t>https://www.erudit.org/fr/revues/mcr/</t>
  </si>
  <si>
    <t>Ethnologies</t>
  </si>
  <si>
    <t>Association canadienne d'ethnologie</t>
  </si>
  <si>
    <t>Ethnologie</t>
  </si>
  <si>
    <t>La revue Ethnologies est le principal instrument de promotion de l’enseignement, de la recherche et de la diffusion des connaissances dans le domaine de l’ethnologie au Québec et au Canada. Ce pluriel évoque aussi la diversité des approches contemporaines et la multiplicité des champs d’étude de la discipline. Ethnologies rassemble ces multiples approches sous forme de numéros thématiques dont les couvertures sont illustrées, de manière tout aussi variée, par des artistes canadiens actuels.</t>
  </si>
  <si>
    <t>Chercheurs en ethnologie</t>
  </si>
  <si>
    <t>Ethnologie, folklore</t>
  </si>
  <si>
    <t>Conseil de recherche en sciences humaines du Canada ; Fonds de recherche du Québec; Centre interuniversitaire d'études sur les lettres, les arts et les traditions de l'Université de Laval</t>
  </si>
  <si>
    <t>Online depuis 2003 et papier</t>
  </si>
  <si>
    <t>Version papier payante; version numérique en accès libre pour les numéros avant l'année écoulée.</t>
  </si>
  <si>
    <t>https://www.erudit.org/fr/revues/ethno/</t>
  </si>
  <si>
    <t>0.439</t>
  </si>
  <si>
    <t>0.120</t>
  </si>
  <si>
    <t>Amérique du nord</t>
  </si>
  <si>
    <t>Rabaska. Revue d'ethnologie de l'Amérique française</t>
  </si>
  <si>
    <t>Société québécoise d'ethnologie</t>
  </si>
  <si>
    <t>Rabaska est la seule revue entièrement et exclusivement dévolue à l’étude du patrimoine culturel des Français d’Amérique, dans ses diverses composantes régionales et dans tous ses contenus, matériels comme immatériels. La langue de publication est le français. Elle est destinée au lecteur savant, qu’il soit ethnologue ou spécialiste des multiples disciplines patrimoniales qui s’y reconnaissent,</t>
  </si>
  <si>
    <t>Online depuis 2008, papier</t>
  </si>
  <si>
    <t>https://www.erudit.org/fr/revues/rabaska/</t>
  </si>
  <si>
    <t>Le Bulletin de l'AQPI</t>
  </si>
  <si>
    <t>Association québécoise pour le patrimoine industriel</t>
  </si>
  <si>
    <t>Plusieurs collaborateurs offrent des articles de fond traitant des différents aspects du patrimoine industriel. Il couvre aussi l'actualité : des sites en péril, des projets de sauvegarde et de mise en valeur, de nouvelles parutions et sites Internet d'intérêt, des nouvelles des gens du réseau, etc. À l'image même de ses membres, les rédacteurs tentent de présenter des articles variés touchant des thèmes et des milieux différents.</t>
  </si>
  <si>
    <t>Patrimoine industriel</t>
  </si>
  <si>
    <t>Dernier bulletin gratuit pour les membres, bulletin papier 15 dollars</t>
  </si>
  <si>
    <t>http://www.aqpi.qc.ca/bulletins.html</t>
  </si>
  <si>
    <t>Continuité</t>
  </si>
  <si>
    <t>Conseil des monuments et sites du Québec</t>
  </si>
  <si>
    <t>Histoire</t>
  </si>
  <si>
    <t>Le patrimoine embrasse large : il peut être bâti, paysager, religieux, immatériel, culturel, naturel… Ces diverses facettes, Continuité les explore avec l’aide de spécialistes soucieux de révéler au plus grand nombre les multiples enjeux qui se rattachent à la protection du patrimoine. Continuité traite de réalisations anciennes tout autant que récentes, explorant les principes qui président à l’aménagement urbain et à la préservation de lieux anciens, la richesse de l’architecture contemporaine ou les dangers qui menacent les paysages québécois. Parce qu’il faut être au fait de l’héritage qu’on nous a légué, mais aussi de celui que nous laisserons derrière nous…</t>
  </si>
  <si>
    <t>Chercheurs et professionnels de musées et du patrimoine</t>
  </si>
  <si>
    <t>Architecture, patrimoine bâti, lieux, urbain.</t>
  </si>
  <si>
    <t>Online depuis 2010, papier</t>
  </si>
  <si>
    <t>Sur abonnement (prix non spécifié)</t>
  </si>
  <si>
    <t>https://www.erudit.org/fr/revues/continuite/</t>
  </si>
  <si>
    <t>History News Magazine</t>
  </si>
  <si>
    <t>American Association for State and Local history</t>
  </si>
  <si>
    <t>Histoire, mémoire / pratiques professionnelles et tendances des musées américains, musées historiques</t>
  </si>
  <si>
    <t>payant et offert pour les membres de l'association</t>
  </si>
  <si>
    <t>https://aaslh.org/resources/publications/</t>
  </si>
  <si>
    <t>Journal of Interpretation Research</t>
  </si>
  <si>
    <t>National Association for Interpretation (NAI)</t>
  </si>
  <si>
    <t>recherches sur l'interprétation du patrimoine</t>
  </si>
  <si>
    <t>https://journals.sagepub.com/loi/jixa</t>
  </si>
  <si>
    <t>Legacy Magazine</t>
  </si>
  <si>
    <t>Legacy, NAI's premier periodical, offers a forum for professionals in the field to exchange ideas and information. Articles, columns, and commentaries deal with practical issues relevant to frontline interpreters, planners, and managers.</t>
  </si>
  <si>
    <t>tendances et pratiques professionnelles des guides, conférenciers, médiateurs, etc.</t>
  </si>
  <si>
    <t>payant pour tous (même les membres)</t>
  </si>
  <si>
    <t>https://www.interpnet.com/nai/nai/_publications/Legacy_Magazine.aspx</t>
  </si>
  <si>
    <t>Council for Museum Anthropology / Wiley-Blackwell</t>
  </si>
  <si>
    <t>Association professionnelle / éditeur spécialisé</t>
  </si>
  <si>
    <t>Museum Anthropology seeks to be a leading voice for scholarly research on the collection, interpretation, and representation of the material world. Through critical articles, provocative commentaries, and thoughtful reviews, this peer-reviewed journal aspires to cultivate vibrant dialogues that reflect the global and transdisciplinary work of museums. Situated at the intersection of practice and theory, Museum Anthropology advances our knowledge of the ways in which material objects are intertwined with living histories of cultural display, economics, socio-politics, law, memory, ethics, colonialism, conservation, and public education.</t>
  </si>
  <si>
    <t>Musées d'ethnographie et d'anthropologie, collections ethnographiques, anthropologie des musées</t>
  </si>
  <si>
    <t>Museum of Indian Arts and Culture</t>
  </si>
  <si>
    <t>https://anthrosource.onlinelibrary.wiley.com/journal/15481379</t>
  </si>
  <si>
    <t>1.052</t>
  </si>
  <si>
    <t>0.197</t>
  </si>
  <si>
    <t>Magazine Connect</t>
  </si>
  <si>
    <t>Association of Zoos and Aquariums</t>
  </si>
  <si>
    <t>Actualités des zoos et aquariums amércicains (législations, expositions, histoires des professionnels, etc.)</t>
  </si>
  <si>
    <t>accès pour les membres uniquements</t>
  </si>
  <si>
    <t>https://www.aza.org/contribute-to-connect</t>
  </si>
  <si>
    <t>American art Journal</t>
  </si>
  <si>
    <t>Smithsonian art Museum et University of Chicago Press</t>
  </si>
  <si>
    <t>Since its founding in 1987, American Art has been an indispensable source for scholars, educators, curators, museum-goers, collectors, and professors and students at colleges and universities worldwide. The journal critically engages material and conceptual conditions of art and provides a forum for the expanding field of American art history. It considers the role played by art in the ongoing transnational and transcultural formation of America as a contested geography, identity, and idea. Full-color plates and concise prose offer broad appeal</t>
  </si>
  <si>
    <t>Chercheurs, étudiants et professionnels des musées</t>
  </si>
  <si>
    <t>Histoire de l'art américain, culture visuelle, expositions, collections américaines/amérindiennes</t>
  </si>
  <si>
    <t>Friends of Smithsonian, Smithsonian National Associates, American studies Association, College Art Association</t>
  </si>
  <si>
    <t>50 dollars</t>
  </si>
  <si>
    <t>https://americanart.si.edu/research/journal</t>
  </si>
  <si>
    <t>Collections: A Journal for Museum and Archives Professionals</t>
  </si>
  <si>
    <t>SAGE Publishing</t>
  </si>
  <si>
    <t>Collections: régie, conservation, restauration: études de cas, tendances et pratiques pro.</t>
  </si>
  <si>
    <t>https://journals.sagepub.com/description/CJX</t>
  </si>
  <si>
    <t>American archivist journal</t>
  </si>
  <si>
    <t>The Society of American Archivists</t>
  </si>
  <si>
    <t>Archives: tendances, études de cas, ressources, enjeux sociaux, économiques, etc.</t>
  </si>
  <si>
    <t>https://meridian.allenpress.com/american-archivist/issue</t>
  </si>
  <si>
    <t>Collection Forum</t>
  </si>
  <si>
    <t>Society for preservation of Natural History Collections (SPNHC)</t>
  </si>
  <si>
    <t>Collection Forum, the official journal of the Society for the Preservation of Natural History Collections (SPNHC), is published annually to disseminate substantive information concerning the development and preservation of natural history collections. Collection Forum archived volumes are available on the Society for the Preservation of Natural History Collections web page (spnhc.org).</t>
  </si>
  <si>
    <t>Chercheurs et professionnels en conservation /restauration</t>
  </si>
  <si>
    <t>Développement et conservation des collections d'histoire naturelle</t>
  </si>
  <si>
    <t>AllenPress</t>
  </si>
  <si>
    <t>https://meridian.allenpress.com/collection-forum</t>
  </si>
  <si>
    <t>Museum Magazine</t>
  </si>
  <si>
    <t>American Association of Museums</t>
  </si>
  <si>
    <t>Professionnels des musées en général</t>
  </si>
  <si>
    <t>Payant, gratuit pour les membres AAM</t>
  </si>
  <si>
    <t>https://www.aam-us.org/programs/museum-magazine/</t>
  </si>
  <si>
    <t>Bulletin/Journal of the American Institute for Conservation</t>
  </si>
  <si>
    <t>Taylor&amp;Francis</t>
  </si>
  <si>
    <t>Professionnels et chercheurs de la conservation restauration</t>
  </si>
  <si>
    <t>Etudes de cas techniques de conservation/restauration</t>
  </si>
  <si>
    <t xml:space="preserve">American institute for Conservation </t>
  </si>
  <si>
    <t>https://www.jstor.org/publisher/aic?refreqid=excelsior%3Aeae53caabea13fedfa8127c03c2fab06 et https://www.culturalheritage.org/publications/journal-(jaic)</t>
  </si>
  <si>
    <t>1.439</t>
  </si>
  <si>
    <t>0.362</t>
  </si>
  <si>
    <t>ARTNews</t>
  </si>
  <si>
    <t>ARTnews Associates</t>
  </si>
  <si>
    <t>Founded in 1902, ARTnews is the oldest and most widely circulated art magazine in the world. Its readership of 180,000 in 124 countries includes collectors, dealers, historians, artists, museum directors, curators, connoisseurs, and enthusiasts. Published in print four times a year, it reports on the art, people, issues, trends, and events shaping the international art world. The magazine’s thousands of contributors have included Alfred Barr, Bernard Berenson, Kenneth Clark, Robert Coles, Arthur Danto, Carlos Fuentes, Pete Hamill, Aldous Huxley, Steve Martin, Louise Nevelson, Bob Nickas, Francine Prose, Harold Rosenberg, David Salle, Jean-Paul Sartre, and William Carlos Williams.</t>
  </si>
  <si>
    <t>Ouvert ?</t>
  </si>
  <si>
    <t>Grand public - tous</t>
  </si>
  <si>
    <t>Actualités de l'art aux USA et international; marché de l'art; expositions et rétrospectives; collectionneurs et collections.</t>
  </si>
  <si>
    <t>Payant</t>
  </si>
  <si>
    <t>https://www.artnews.com/</t>
  </si>
  <si>
    <t>0.1</t>
  </si>
  <si>
    <t>American Museum Novitates</t>
  </si>
  <si>
    <t>American Museum of Natural History</t>
  </si>
  <si>
    <t xml:space="preserve">The Novitates (Latin for "new acquaintances"), published continuously and numbered consecutively since 1921, are short papers that contain descriptions of new forms and reports in zoology, paleontology, and geology. New numbers are published at irregular intervals. </t>
  </si>
  <si>
    <t>Chercheurs en histoire naturelle et sciences</t>
  </si>
  <si>
    <t>zoologie, paléontologie, géologie et collections d'histoire naturelle</t>
  </si>
  <si>
    <t>http://digitallibrary.amnh.org/handle/2246/9</t>
  </si>
  <si>
    <t>1.077</t>
  </si>
  <si>
    <t>0.728</t>
  </si>
  <si>
    <t>American Historical Review</t>
  </si>
  <si>
    <t>American Historical Association / Oxford University Press</t>
  </si>
  <si>
    <t>Aligning with the AHA's mission, the AHR has been the journal of record for the historical profession in the United States since 1895-one of the few journals in the world that brings together scholarship from every major field of historical study. The AHR is unparalleled in its efforts to choose articles that are new in content and interpretation and that make a significant contribution to historical knowledge. The journal also publishes approximately 1,000 book reviews per year, surveying and assessing the most important contemporary historical scholarship in the discipline.</t>
  </si>
  <si>
    <t>Histoire, mémoire, culture matérielle, patrimoine américain.</t>
  </si>
  <si>
    <t>College of Art &amp; Sciences et Departement of History de l'Indiana University / AHA / The Organization of American Historians / University of Illinois Press</t>
  </si>
  <si>
    <t>Tous les numéros gratuits pour les membres / entre 205 et 2011 gratuits pour tous / Payant le reste</t>
  </si>
  <si>
    <t>https://www.historians.org/publications-and-directories/american-historical-review</t>
  </si>
  <si>
    <t>1.918</t>
  </si>
  <si>
    <t>0.417</t>
  </si>
  <si>
    <t>Public Historian</t>
  </si>
  <si>
    <t>University of California Press</t>
  </si>
  <si>
    <t>National Council of Public History / University of California / Rutgers-University Camden</t>
  </si>
  <si>
    <t>payants et gratuit pour les membres du National Council of Public History</t>
  </si>
  <si>
    <t>https://online.ucpress.edu/tph/pages/About</t>
  </si>
  <si>
    <t>0.277</t>
  </si>
  <si>
    <t>0.173</t>
  </si>
  <si>
    <t>Archives of American art journal</t>
  </si>
  <si>
    <t>University of Chicago Press</t>
  </si>
  <si>
    <t xml:space="preserve">First published in 1960, as the Archives of American Art Bulletin, the Archives of American Art Journal is the longest-running scholarly periodical devoted to the history of art in the United States. This peer-reviewed publication showcases new approaches to and out-of-the-box thinking about primary sources. All contributions must be appropriate for the journal's broad audience and engage in a substantial, meaningful way with the holdings of the Archives of American Art. </t>
  </si>
  <si>
    <t>Chercheurs et professionnels (histoire de l'art et musées d'art)</t>
  </si>
  <si>
    <t>Histoire de l'art américain</t>
  </si>
  <si>
    <t>Terra Foundation Center for Digital Collections / Smithsonian</t>
  </si>
  <si>
    <t>https://www.aaa.si.edu/publications</t>
  </si>
  <si>
    <t>0.101</t>
  </si>
  <si>
    <t>Getty Conservation Institute Bulletin</t>
  </si>
  <si>
    <t>Getty Conservation Institute</t>
  </si>
  <si>
    <t>gratuit</t>
  </si>
  <si>
    <t>https://www.getty.edu/conservation/publications_resources/bulletin/index.html</t>
  </si>
  <si>
    <t>The Getty conservation Newsletter</t>
  </si>
  <si>
    <t>Featuring articles and discussions on areas of conservation practice and on projects and activities of the Conservation Institute. Conservation   Perspectives,   The   GCI   Newsletter   is   distributed  free  of  charge  twice  a  year  to  profession-als in conservation and related fields and to members of   the   public   concerned   about   conservation</t>
  </si>
  <si>
    <t>https://www.getty.edu/conservation/publications_resources/newsletters/index.html</t>
  </si>
  <si>
    <t>Getty Research Journal</t>
  </si>
  <si>
    <t>The Getty Research Journal features the work of art and architectural historians, museum curators, and conservators around the world as part of the Getty's mission to promote the presentation, conservation, and interpretation of the world's artistic legacy. Published biannually, in the spring and fall, the journal presents original scholarship related to the Getty's collections, initiatives, and broad research interests.</t>
  </si>
  <si>
    <t>Professionnels et chercheurs du secteur muséal, mais aussi art, conservation, patrimoine, etc.</t>
  </si>
  <si>
    <t>Musées, architecture, art, patrimoine, conservation et restauration</t>
  </si>
  <si>
    <t>20 dollars l'article ou abonnement annuel de 143 dollors</t>
  </si>
  <si>
    <t>https://www.getty.edu/research/publications/grj/</t>
  </si>
  <si>
    <t>0.138</t>
  </si>
  <si>
    <t>0.105</t>
  </si>
  <si>
    <t>Winterthur Portfolio: A journal of American Material Culture</t>
  </si>
  <si>
    <t>Winterthur Portfolio fosters knowledge of the North American past by publishing articles on material culture and the historical contexts within which artifacts developed. The journal presents scholarship that critically engages art history, history, geography, ethnology, archaeology, anthropology, folklife studies, and literature. We invite articles that are analytical and synthetic rather than descriptive, and we encourage interdisciplinary studies that integrate artifacts into a cultural framework.</t>
  </si>
  <si>
    <t>Arts et histoire de l'art américain</t>
  </si>
  <si>
    <t>The Henry Francis du Pont Winterthur Museum</t>
  </si>
  <si>
    <t>20 dollars l'epub et 43 dollars l'inscription annuelle électronique</t>
  </si>
  <si>
    <t>https://www.journals.uchicago.edu/toc/wp/current</t>
  </si>
  <si>
    <t>0.85</t>
  </si>
  <si>
    <t>0.107</t>
  </si>
  <si>
    <t>Metropolitan Museum Journal</t>
  </si>
  <si>
    <t>The Metropolitan Museum Journal is an annual publication that serves as a forum for the latest scholarly findings about works of art, chiefly in The Met's collection, and related topics.</t>
  </si>
  <si>
    <t>Histoire de l'art et musées, collections du MET</t>
  </si>
  <si>
    <t>https://www.metmuseum.org/art/metpublications/mma-journals?&amp;sort=PublicationYear%7cDesc&amp;pt=%7bAA2EA5AF-D293-44E9-B972-579457F115AB%7d&amp;searchtype=C&amp;&amp;rpp=12&amp;pg=2</t>
  </si>
  <si>
    <t>Metropolitan Museum of Art Bulletin</t>
  </si>
  <si>
    <t>Metropolitan Museum</t>
  </si>
  <si>
    <t>The Metropolitan Museum of Art Bulletin is a quarterly publication, geared to a general audience, that focuses on works in The Met's collection or exhibitions displayed at the Museum.</t>
  </si>
  <si>
    <t>https://www.metmuseum.org/art/metpublications/mma-bulletins?searchtype=C&amp;pt=%7B05598FA1-8F02-4579-A088-9F7BC7165316%7D</t>
  </si>
  <si>
    <t>0.102</t>
  </si>
  <si>
    <t>International Review of African American Art</t>
  </si>
  <si>
    <t>The Hampton University Museum</t>
  </si>
  <si>
    <t>IRAA was formally known as Black Art: An International Quarterly and made its debut in 1976. It was published by Samella Lewis and two associates. It included an article on Elizabeth Catlett with a four-page color pull-out reproduction of a Catlett print titled Boys. The involvement of Lewis and Catlett in this important venture was the flowering of a long association. Lewis, the first African American woman to earn a PH.D. in art history (Ohio State, 1951), had been encouraged to pursue a career in art by Catlett. Catlett was the first college art teacher of Luis and became a lifelong friend. Black Art:An International Quarterly primarily covered the visual expression of black people in the United States and Africa.</t>
  </si>
  <si>
    <t>online jusqu'en 2017 puis uniquement papier</t>
  </si>
  <si>
    <t>35 dollars le numéro</t>
  </si>
  <si>
    <t>http://iraaa.museum.hamptonu.edu/</t>
  </si>
  <si>
    <t>Curator: the museum journal</t>
  </si>
  <si>
    <t>Wiley Blackwell</t>
  </si>
  <si>
    <t>Written by museum professionals for museum professionals, Curator: The Museum Journal provides a forum for exploration and debate of the latest issues, practices, and policies in museum administration, research, exhibition development, visitor studies, conservation, education, collection management and other subjects of current concern to the community.</t>
  </si>
  <si>
    <t>Professionnels de musées</t>
  </si>
  <si>
    <t>Musées, expositions, art et design</t>
  </si>
  <si>
    <t>https://onlinelibrary.wiley.com/toc/21516952/2020/63/4</t>
  </si>
  <si>
    <t>1.044</t>
  </si>
  <si>
    <t>0.312</t>
  </si>
  <si>
    <t>Journal of Curatorial Studies</t>
  </si>
  <si>
    <t>Intellect Publishers</t>
  </si>
  <si>
    <t>The Journal of Curatorial Studies is an international, peer-reviewed publication that explores the cultural functioning of curating and its relation to exhibitions, institutions, audiences, aesthetics and display culture. As a critical and responsive forum for debate in the emerging field of curatorial studies, the journal fosters scholarship in the theory, practice and history of curating, as well as that of exhibitions and display culture in general.</t>
  </si>
  <si>
    <t>cholarship in the theory, practice and history of curating, as well as that of exhibitions and display culture in general.</t>
  </si>
  <si>
    <t>https://www.intellectbooks.com/journal-of-curatorial-studies</t>
  </si>
  <si>
    <t>0.135</t>
  </si>
  <si>
    <t>Journal of Arts management, Law and Society</t>
  </si>
  <si>
    <t>Taylor &amp; Francis</t>
  </si>
  <si>
    <t>Economie &amp; Droit</t>
  </si>
  <si>
    <t>Publishes research that addresses ongoing issues in arts policy, management, law and governance from a range of philosophical and national perspectives</t>
  </si>
  <si>
    <t>Marketing, propriété intellectuelle, politiques culturelles, droit de l'art</t>
  </si>
  <si>
    <t>American for the Arts (reçoivent le journal gratuitement)</t>
  </si>
  <si>
    <t>https://www.tandfonline.com/toc/vjam20/current</t>
  </si>
  <si>
    <t>0.759</t>
  </si>
  <si>
    <t>0.391</t>
  </si>
  <si>
    <t>Collection management</t>
  </si>
  <si>
    <t>Taylor &amp; Francis / Routledge</t>
  </si>
  <si>
    <t xml:space="preserve"> Collection Management is the essential refereed quarterly journal that presents practical, research-based information about building, administering, preserving, assessing, and organizing library collections. The journal offers library professionals of all types crucial guidance in the fast-changing field of collection management, including the latest developments in sharing and providing access to resources, creating digital collections, preserving both traditional and digital library resources, applying technological developments to managing collections, training and developing staff, and managing and analyzing the administrative data associated with building collections, such as usage, licensing or rights, access, and financial issues.</t>
  </si>
  <si>
    <t>Collections digitales et management de collections, risques, plutôt spéicialisé bibliothèques et archives, mais traite aussi des collections de musées</t>
  </si>
  <si>
    <t>https://www.tandfonline.com/action/journalInformation?show=journalMetrics&amp;journalCode=wcol20</t>
  </si>
  <si>
    <t>1.456</t>
  </si>
  <si>
    <t>0.822</t>
  </si>
  <si>
    <t>1.b Europe de l'Ouest</t>
  </si>
  <si>
    <t>Jahrbuch des Kunsthistorischen Museums Wien</t>
  </si>
  <si>
    <t>Philip von Zarberg</t>
  </si>
  <si>
    <t>Das als „Jahrbuch der kunsthistorischen Sammlungen des Allerhöchsten Kaiserhauses” gegründete Periodikum ist eines der ältesten kunsthistorischen Publikationsorgane von internationalem Rang und erscheint seit 1883. Die kunsthistorischen, historischen und archäologischen Beitrage präsentieren Forschungsergebnisse zu den reichen Beständen und zur Geschichte der verschiedenen Sammlungen des Kunsthistorischen Museums Wien.
Ab 1919 erschienen die Bände unter dem Namen „Jahrbuch der Kunsthistorischen Sammlungen in Wien“, ab 1999 mit neuer Zählung als Jahrbuch des Kunsthistorischen Museums.
Die ältesten Jahrgänge bis 1925 sind digitalisiert und online zugänglich, die aktuellen Bände in unserem Shop erhältlich.</t>
  </si>
  <si>
    <t>Chercheurs et professionnels de musées / Historiens de l'art</t>
  </si>
  <si>
    <t>Recherches sur les collections du Musée</t>
  </si>
  <si>
    <t>90€ l'exemplaire</t>
  </si>
  <si>
    <t>https://www.khm.at/erfahren/forschung/publikationen/#jahrbuch</t>
  </si>
  <si>
    <t>Museumskunde</t>
  </si>
  <si>
    <t>Deutscher Museums Bund</t>
  </si>
  <si>
    <t>La revue spécialisée Museumskunde propose des positions approfondies et variées sur des sujets d'actualité propres aux musées. Le magazine a été fondé en 1905 en tant qu'expression de la solidarité d'experts muséaux et a depuis traité des sujets pertinents pour l'industrie muséale. Museum Studies est publié par l'Association allemande des musées depuis 1917 et paraît deux fois par an.
Les membres de l'Association allemande des musées reçoivent gratuitement la dernière édition de Museum Studies.</t>
  </si>
  <si>
    <t xml:space="preserve">Professionnels </t>
  </si>
  <si>
    <t>Actualité des musées, musées allemands</t>
  </si>
  <si>
    <t>Online depuis 2013 et papier</t>
  </si>
  <si>
    <t>Gratuitement pour les membres de l'association / 52€ / an avec les 4 bulletins de l'association / 28€ par numéro</t>
  </si>
  <si>
    <t>https://www.museumsbund.de/publikationen-suche/?fwp_publication_art=museumskunde</t>
  </si>
  <si>
    <t>Museumsbrief</t>
  </si>
  <si>
    <t>Landesstelle fûr Museumsbetreuung</t>
  </si>
  <si>
    <t>Notre magazine Museumsbrief propose deux fois par an des actualités des collections et des musées du Bade-Wurtemberg.
En plus des portraits de musées et des références à des développements actuels, des événements ou des offres de formation continue ou des informations personnelles, le livret contient également un calendrier des expositions généré à partir de notre site Web netmuseum. Enfin, de brèves discussions sur la littérature muséale sont proposées.</t>
  </si>
  <si>
    <t>Actualités des musées du Bade-Wurtemberg</t>
  </si>
  <si>
    <t>https://www.landesstelle.de/publikationen/museeumsbrief/</t>
  </si>
  <si>
    <t>Museologie Online - Publikationsorgan der VL Museen</t>
  </si>
  <si>
    <t>Historisches Zentrum Hagen</t>
  </si>
  <si>
    <t>Le magazine électronique "Museologie Online", paru dans sa 6e année en 2004, publie à intervalles irréguliers des articles sur la muséologie et le système muséal ainsi que dans les domaines de l'histoire, de la culture, des études d'art et des musées. "Museologie Online" est publié en étroite collaboration avec H-Museum (H-Net) et est le seul magazine en ligne de langue allemande à se concentrer sur la science muséale.</t>
  </si>
  <si>
    <t>Actualité des musées en général et plus particulièrement allemands, études de cas</t>
  </si>
  <si>
    <t>H-Museum</t>
  </si>
  <si>
    <t>https://www.clio-online.de/webresource/id/webresource-15643</t>
  </si>
  <si>
    <t>Zeitschrift für Museum und Bildung</t>
  </si>
  <si>
    <t>LIT Verlag</t>
  </si>
  <si>
    <t>Le magazine des musées et de l'éducation traite des questions actuelles et historiques sur les musées, l'éducation et l'histoire de l'éducation dans ses numéros thématiques annuels. Il rassemble des points de vue interdisciplinaires et multi-perspectives sur ce qui se passe dans l'éducation et son importance dans les contextes éducatifs sociaux et individuels.</t>
  </si>
  <si>
    <t xml:space="preserve">Musées en général et éducation au musée, médiation, école </t>
  </si>
  <si>
    <t xml:space="preserve">Rochow Museum et Akademie für bildungsgeschichtliche Forschung e.V. an der Universität Potsdam, Reckahn </t>
  </si>
  <si>
    <t>entre 19,90€ et 29,90€ par numéro</t>
  </si>
  <si>
    <t>https://www.lit-verlag.de/Publikationen/Reihen/Zeitschrift-fuer-Museum-und-Bildung/ et http://www.hsozkult.de/journals/id/zeitschriften-357</t>
  </si>
  <si>
    <t>MuseumsJournal</t>
  </si>
  <si>
    <t>Kultur Projecte Berlin</t>
  </si>
  <si>
    <t>Le MuseumsJournal fournit des informations de première main sur les expositions et événements spéciaux à venir, sur les collections et les nouvelles acquisitions, sur la recherche et les découvertes. Il donne un aperçu de la politique muséale et de la vie quotidienne des musées, dessine des perspectives de développement ultérieur, regroupe l'art et l'histoire culturelle dans des sujets clés. Il contient un calendrier complet des expositions spéciales avec adresses, heures d'ouverture et visites guidées. Le MuseumsJournal est une publication des musées de Berlin.</t>
  </si>
  <si>
    <t>Actualité des musées de Berlin</t>
  </si>
  <si>
    <t>Payant abonnement annuel 27,60€</t>
  </si>
  <si>
    <t>http://www.museumsjournal.de/ueber_uns.html</t>
  </si>
  <si>
    <t>Museums Agentur</t>
  </si>
  <si>
    <t>Allemand / Anglais</t>
  </si>
  <si>
    <t>MUSEUM AKTUELL and EXPOTIME! help you to separate the important from the unimportant. The editors inform, are engaged with passion for big and small museums, explain and accompany the museum development critically. The online archive provides our subscribers with over 100 issues of MUSEUM AKTUELL, access to older issues of EXPOTIME! to everyone is open for free. In the archive of MUSEUM AKTUELL the issues are even libretted. You will find the corresponding issues via the integrated Google search for our portal, which you can call up then as an online subscriber of MUSEUM AKTUELL.</t>
  </si>
  <si>
    <t xml:space="preserve">Ouvert </t>
  </si>
  <si>
    <t>Professionnels des musées et sous-traitants</t>
  </si>
  <si>
    <t xml:space="preserve">Actualité de musées - très orienté logistique, matériel, fournisseurs, etc. </t>
  </si>
  <si>
    <t>https://www.museumaktuell.de/index.php?site=willkommen&amp;lang=EN&amp;TM=1</t>
  </si>
  <si>
    <t>International Council of Museums / Deutsches Nationalkomitee : Mitteilungen</t>
  </si>
  <si>
    <t>ICOM Deutschland</t>
  </si>
  <si>
    <t>Proceedings of the annual Icom International conference.</t>
  </si>
  <si>
    <t>Actualités des musées allemands et perspective internationale</t>
  </si>
  <si>
    <t>Autres comités ICOM</t>
  </si>
  <si>
    <t>Gratuit pour les membres, 15€ l'édition papier / 10€ l'édition en ligne</t>
  </si>
  <si>
    <t>https://icom-deutschland.de/de/publikationen.html</t>
  </si>
  <si>
    <t>Museum Heute</t>
  </si>
  <si>
    <t xml:space="preserve">Landesstelle für die nichtsaatlichen Museen in Bayern </t>
  </si>
  <si>
    <t>Zweimal im Jahr erscheint die kostenfreie Zeitschrift Museum heute zu aktuellen Themen der Museumsarbeit. Gerne nehmen wir Sie auf in unseren Postverteiler. Ab Ausgabe 18 können die Hefte auch als PDF-Dateien heruntergeladen werden. Restexemplare der Zeitschrift sind in der Landesstelle erhältlich. Das Register listet alle von 1990 bis 2011 (Bd.1–40) in der Zeitschrift Museum heute publizierten Beiträge auf.</t>
  </si>
  <si>
    <t>Actualité des musées allemands, actualité de la profession, angle très professionnel</t>
  </si>
  <si>
    <t>Papier et online depuis l'édition 18 (1999)</t>
  </si>
  <si>
    <t>https://www.museen-in-bayern.de/die-landesstelle/veroeffentlichungen/museum-heute.html?tx_news_pi1%5Bnews%5D=543&amp;tx_news_pi1%5Bcontroller%5D=News&amp;tx_news_pi1%5Baction%5D=detail&amp;cHash=c1de256a54528fa9b54a91eeb67402bb</t>
  </si>
  <si>
    <t>Kulturpolitische Mitteilungen</t>
  </si>
  <si>
    <t>KuPoGe (KulturPolitische Gesellschaft)</t>
  </si>
  <si>
    <t>Mit den Kulturpolitischen Mitteilungen publiziert die Kulturpolitische Gesellschaft ein Informations- und Diskussionsmedium für kulturpolitische Fragen. Die Zeitschrift erscheint vierteljährlich in einer Auflage von ca. 3.000 Exemplaren und erreicht die wichtigsten Multiplikatoren aus Politik und Kultur.</t>
  </si>
  <si>
    <t>Professionnels, chercheurs, amateurs et grand public</t>
  </si>
  <si>
    <t>Politique culturelle et culture au sens large, avec focale allemande sur certains numéros</t>
  </si>
  <si>
    <t>34€ l'abonnement annuel / 8,50€ le numéro</t>
  </si>
  <si>
    <t>https://kupoge.de/product-category/fachzeitschrift-kulturpolitische-mitteilungen-kumi/</t>
  </si>
  <si>
    <t>Restauro. Zeitschrift für Restaurierung</t>
  </si>
  <si>
    <t>Restauro</t>
  </si>
  <si>
    <t>Professionnels et chercheur de la restauration et des collections</t>
  </si>
  <si>
    <t>Préservation, restauration et gestion des collections</t>
  </si>
  <si>
    <t>Papier et Online</t>
  </si>
  <si>
    <t>Payant 80€/an, version online gratuite pour les abonnés papiers</t>
  </si>
  <si>
    <t>https://www.restauro.de/epaper/</t>
  </si>
  <si>
    <t>Journal of cultural management and cultural policy</t>
  </si>
  <si>
    <t>Association allemande pour la gestion culturelle</t>
  </si>
  <si>
    <r>
      <t xml:space="preserve">The </t>
    </r>
    <r>
      <rPr>
        <i/>
        <sz val="11"/>
        <rFont val="Calibri"/>
        <family val="2"/>
        <scheme val="minor"/>
      </rPr>
      <t>Journal of Cultural Management and Cultural Policy</t>
    </r>
    <r>
      <rPr>
        <sz val="11"/>
        <rFont val="Calibri"/>
        <family val="2"/>
        <scheme val="minor"/>
      </rPr>
      <t xml:space="preserve"> is dedicated to international perspectives that address a wide range of issues in cultural management and cultural policy research and practice. We invite articles that reflect on organizational structures of creative enterprises, economic and managerial issues in the arts, cultural policy in all its dimensions, as well as creative and aesthetic processes in cultural production, distribution and perception.</t>
    </r>
  </si>
  <si>
    <t>management culturel et politiques culturelles</t>
  </si>
  <si>
    <t>Payant 95€/an ou 50€ par numéro.</t>
  </si>
  <si>
    <t>https://jcmcp.org/?lang=en</t>
  </si>
  <si>
    <t>Autriche</t>
  </si>
  <si>
    <t>Neues Museum - Die österreichische Museumszeitschrift</t>
  </si>
  <si>
    <t>Museumsbund Österreich</t>
  </si>
  <si>
    <t>autrichien</t>
  </si>
  <si>
    <t>Le journaé est fondé en 1989 pour les membres de l'association et pensé comme un "forum" pour les professionnels de musées. Description: "Anliegen des Museumsbundes Österreich ist es durch sein Medium "neues museum" möglichst allen Facetten des Museumswesens gerecht zu werden. Neben aktuellen Sonderthemen wird versucht, in jedem Heft Beiträge zu den "Schauplätzen" sammeln, bewahren, forschen, vermitteln, präsentieren und Management zu publizieren. Dabei reicht das Spektrum von den großen Museen bis hin zu den kleinen Regionalmuseen. Über 350 Autorinnen und Autoren, darunter viele namhafte Wissenschaftlerinnen und Wissenschaftler, haben in den letzten zwanzig Jahren für die Zeitschrift und somit für die Museumswelt geschrieben."</t>
  </si>
  <si>
    <t>Musées autrichiens sous toutes les facettes (collections, expositions, management, etc.)</t>
  </si>
  <si>
    <t>https://www.zobodat.at/publikation_series.php?id=7332</t>
  </si>
  <si>
    <t>CeROArt</t>
  </si>
  <si>
    <t>Ecole supérieure des arts Saint-Luc Liège</t>
  </si>
  <si>
    <t>CeROArt is a webjournal and platform for pluridisciplinary approaches in issues of conservation, exhibition and conservation of works of art. It is also a forum for historians and art historians, philosophers and museologists, heritage scientists, curators, conservator-restorers, museum representatives and students in any one of these disciplines to share ideas and interact.</t>
  </si>
  <si>
    <t>Conservation et exposition des collections</t>
  </si>
  <si>
    <t>https://journals.openedition.org/ceroart/</t>
  </si>
  <si>
    <t>Les cahiers de muséologie</t>
  </si>
  <si>
    <t>Université de Liège</t>
  </si>
  <si>
    <t>Les Cahiers de Muséologie sont nés du constat qu'il existe actuellement peu de périodiques scientifiques de muséologie en français et que les jeunes diplômés rencontrent des difficultés à publier, notamment des articles tirés de leurs travaux. Le Séminaire de Muséologie de l'Université de Liège s'est dès lors donné pour objectif de combler cette lacune et d'offrir la possibilité, tant aux étudiants et jeunes diplômés qu'aux chercheurs et enseignants aguerris, de publier des textes traitant de muséologie sous un format plus libre, réduisant les contraintes habituelles des revues (nombre de caractères, dossiers thématiques, périodicité, nombre d'illustrations…). Les colonnes des Cahiers sont également ouvertes aux professionnels de musées ou praticiens dans le domaine de la muséographie, de la conservation, de la médiation muséale, etc</t>
  </si>
  <si>
    <t>Jeunes chercheurs, chercheurs et professionnels</t>
  </si>
  <si>
    <t>Muséologie au sens large, avec une focale sur la "muséologie à la liégeoise" (approche politique du fait muséal, par la problématique de l'insertion du musée dans la société à travers les missions qui lui sont conférées, par l'étude de l'exposition et de son fonctionnement auprès des publics)</t>
  </si>
  <si>
    <t>https://popups.uliege.be/2406-7202/</t>
  </si>
  <si>
    <t>Museos.es</t>
  </si>
  <si>
    <t>Ministère de la culture - Direction générale des musées d'états</t>
  </si>
  <si>
    <t>museos.es es una publicación museológica de periodicidad bienal editada por el Ministerio, a través de la Subdirección General de Museos Estatales, cuyos contenidos se centran en el panorama museístico nacional e internacional. Desde el año 2004, la revista se ha hecho eco de las novedades que han tenido lugar en el ámbito de las instituciones museísticas y de la museología, contando con artículos de los más diversos especialistas y buscando enriquecer las múltiples perspectivas sobre el museo, sus funciones y su misión y papel en las sociedades actuales.</t>
  </si>
  <si>
    <t>Actualités des musées espagnols, recherches en muséologie.</t>
  </si>
  <si>
    <t>http://www.culturaydeporte.gob.es/cultura/areas/museos/mc/mes/portada.html</t>
  </si>
  <si>
    <t>ICOM Espagne</t>
  </si>
  <si>
    <t>Revista de Museología: Publicación científica al servicio de la comunidad museológica</t>
  </si>
  <si>
    <t>Asociacion Espanola de Museologos</t>
  </si>
  <si>
    <t>Revista de Museología es una publicación científica en lengua castellana especializada en museología y museos. Cuenta con la colaboración de profesionales nacionales y extranjeros de reconocido prestigio que con su experiencia y conocimientos van a hacer las delicias de todos los que amamos este apasionante mundo de la cultura. Con su publicación pretendemos llevar a cabo algunos de los principales objetivos de la asociación como:
    Divulgación de ideas y técnicas de la museología
    Dar a conocer las nuevas experiencias e investigaciones en esta materia
    Servir de unión y comunicación entre todos los profesionales y personas vinculadas al mundo de los museos a nivel nacional e internacional
    Vivificar el mundo de los museos y su relación con la comunidad.</t>
  </si>
  <si>
    <t>Muséologie en général, patrimoine et histoire</t>
  </si>
  <si>
    <t>Entre 9 et 15€ le numéro</t>
  </si>
  <si>
    <t>https://www.museologia.net/</t>
  </si>
  <si>
    <t>Estudios del Patrimonio Cultural</t>
  </si>
  <si>
    <t>Sercam (Servicios culturales y ambientales Sociedad Cooperativa)</t>
  </si>
  <si>
    <t>Revista digital en español de acceso gratuito centrada en el estudio y divulgación del Patrimonio Cultural.</t>
  </si>
  <si>
    <t>Etudes de cas sur la muséologie espagnole</t>
  </si>
  <si>
    <t>site officiel: https://estudiosdelpatrimoniocultural.wordpress.com/ (tout n'est pas disponible), toutes les éditions en ligne disponible aussi sur: https://sercam.es/</t>
  </si>
  <si>
    <t>Mnemòsine, revista Catalana de museologia</t>
  </si>
  <si>
    <t>Asociacion de Museolegs de Catalunya</t>
  </si>
  <si>
    <t xml:space="preserve">Non spécifié sur le site. Revue en ligne - format blog - avec 4 catégories d'articles: articles, news, opinions et narratives. Semble mis à jour régulièrement (post datant de moments différents) mais archivé selon des numéros. </t>
  </si>
  <si>
    <t>Actualités des musées de Catalogne</t>
  </si>
  <si>
    <t>Departement de la culture de Catalogne et Disputacio Barcelona</t>
  </si>
  <si>
    <t>http://revista.museologia.cat/en/</t>
  </si>
  <si>
    <t>Hermes / Her&amp;Mus. Heritage&amp;Museography</t>
  </si>
  <si>
    <t>Trea</t>
  </si>
  <si>
    <t>Her&amp;Mus. Heritage &amp; Museography se publica con periodicidad cuatrimestral (enero/febrero, mayo/junio  y  septiembre/octubre),  con  una  extensión  de  112/128  páginas,  al  precio  de  venta  al  público de 25€. Si desea suscribirse, recibirá la revista en su domicilio, libre de gastos de envío y al precio de 20€ por número.</t>
  </si>
  <si>
    <t>Actualité des musées et de la muséologie</t>
  </si>
  <si>
    <t>Pas spécifié, mais grand nombre de membres du comité éditorial de l'Université de Barcelone</t>
  </si>
  <si>
    <t>Gratuit en ligne, 25€ le numéro papier</t>
  </si>
  <si>
    <t>https://www.trea.es/books/hermus-heritage-museography-11</t>
  </si>
  <si>
    <t>Amigos de los museos: boletín informativo</t>
  </si>
  <si>
    <t>Federacion espanola de amigos de los museos</t>
  </si>
  <si>
    <t>Association</t>
  </si>
  <si>
    <t>Es nuestra publicación estrella, en formato digital y con contenidos culturales, artículos de opinión, entrevistas y toda la actualidad referente a los Amigos de los Museos. La publicamos anualmente y la puedes disfrutar pinchando directamente sobre la imagen, o si lo prefieres, descárgatela en formato pdf aquí.</t>
  </si>
  <si>
    <t>Tout public</t>
  </si>
  <si>
    <t>Actualité de l'association et des musées espagnols</t>
  </si>
  <si>
    <t>Fundacion Mutua Madrilena, El Corte Ingles, Fundacion AON espana</t>
  </si>
  <si>
    <t>Online depuis 2004</t>
  </si>
  <si>
    <t>https://www.feam.es/index.php/es/actividades/revista-amigos-de-los-museos</t>
  </si>
  <si>
    <t>Mus-A, Revista de los museos de Andalucía</t>
  </si>
  <si>
    <t>Junta de Andalucia</t>
  </si>
  <si>
    <t>Associaion profesionnelle</t>
  </si>
  <si>
    <t>Publicación que nace con el objetivo de ofrecer un espacio de comunicación abierto para la incorporación de nuevas ideas que sitúen la gestión de las Instituciones del Patrimonio Histórico de Andalucía en un proceso de modernización y avance en su apertura a la sociedad.</t>
  </si>
  <si>
    <t>Professionnels de musées, instances du gouvernement</t>
  </si>
  <si>
    <t>Musée et patrimoine andalou</t>
  </si>
  <si>
    <t>Direccion General de Instuciones museisticas-accion cultural y promocion del Arte / Consejera de Cultural</t>
  </si>
  <si>
    <t>https://www.juntadeandalucia.es/servicios/publicaciones/detalle/37822.html</t>
  </si>
  <si>
    <t>Boletín del Museo del Prado</t>
  </si>
  <si>
    <t>Museo del Prado</t>
  </si>
  <si>
    <t>El Boletín del Museo del Prado es una publicación de carácter anual que recibe artículos de especialistas españoles y extranjeros. Desde el 1980, año de su fundación, el Boletín del Museo del Prado constituye uno de los principales vehículos a través del cual el Museo da a conocer a la comunidad académica y al público interesado los resultados de las últimas investigaciones sobre las propias colecciones o sobre áreas de la historia del arte relacionadas con ellas. A lo largo de los años han contribuido artículos los directores, conservadores y restauradores del Museo, y colaboradores de otras instituciones nacionales e internacionales.</t>
  </si>
  <si>
    <t>Collections du Musée du Prado, histoire de l'art espagnol, restauration</t>
  </si>
  <si>
    <t>Fondation des Amis du Musée du Prado</t>
  </si>
  <si>
    <t>9,50€ le numéro</t>
  </si>
  <si>
    <t>https://www.museodelprado.es/aprende/boletin/introduccion</t>
  </si>
  <si>
    <t>Annales del Museo nacional de antropologia</t>
  </si>
  <si>
    <t>Museo Nacional de Antropologia</t>
  </si>
  <si>
    <t xml:space="preserve">Collection du Musée national d'anthropologie, anthropologie </t>
  </si>
  <si>
    <t>Revista PH</t>
  </si>
  <si>
    <t>Instituto Andaluz del Patrimonio historico</t>
  </si>
  <si>
    <t>Espagnol / Anglais</t>
  </si>
  <si>
    <t>incluye contenidos interdisciplinares rigurosos que no solo muestran buenas prácticas profesionales en cualquiera de las fases de la cadena de valor del patrimonio, sino también conocimiento original demostrado con metodología científica en el campo de la tutela patrimonial</t>
  </si>
  <si>
    <t>Patrimoine, plus particulièrement ibérique et sudaméricain</t>
  </si>
  <si>
    <t>https://www.iaph.es/revistaph/index.php/revistaph</t>
  </si>
  <si>
    <t>Annales del Museo de America</t>
  </si>
  <si>
    <t>Museo de America</t>
  </si>
  <si>
    <t>Musée / Gouvernement</t>
  </si>
  <si>
    <t>La revista se concibe como una forma de dar a conocer el trabajo y la línea de actuación del museo, y difundir la labor de investigadores sobre la temática americana o vinculada a las colecciones de esta institución.</t>
  </si>
  <si>
    <t>Collections du musée et collections ibériques plus généralement</t>
  </si>
  <si>
    <t>https://www.culturaydeporte.gob.es/museodeamerica/investigacion/publicaciones/anales.html</t>
  </si>
  <si>
    <t>Disparidades. Revista de antropologia</t>
  </si>
  <si>
    <t xml:space="preserve">Consejo Superior de Investigaciones Scientifica / Centro de Ciencias Humanas y Sociales </t>
  </si>
  <si>
    <t>Disparidades. Revista de Antropología considera la etnografía como un proceso «emergente» y «denso» en el que se establecen dinámicas de retroalimentación entre teoría y práctica, entre realidad y texto, entre diseños de investigación y situaciones cambiantes, entre escenarios de campo y aplicación de técnicas de investigación, entre la posición del investigador y la de los informantes, entre los investigadores y las audiencias de sus textos, etcétera.</t>
  </si>
  <si>
    <t>Anthropologie</t>
  </si>
  <si>
    <t>Online depui 2007</t>
  </si>
  <si>
    <t>https://dra.revistas.csic.es/index.php/dra/issue/archive</t>
  </si>
  <si>
    <t>Quiroga</t>
  </si>
  <si>
    <t>Universidad de Granada, Departamento de Historia del Arte</t>
  </si>
  <si>
    <t>Quiroga se plantea como una publicación interdisciplinar destinada al análisis crítico y a la investigación de los procesos culturales relacionados con el patrimonio histórico-artístico que tienen lugar en el ámbito iberoamericano.</t>
  </si>
  <si>
    <t>Chercheurs et chercheurs spécifiquement en histoire de l'art</t>
  </si>
  <si>
    <t>Patrimoine ibéro-américain, culture visuelle des sociétés contemporaines, diffusion et interprétation du patrimoine</t>
  </si>
  <si>
    <t>https://revistaquiroga.andaluciayamerica.com/index.php/quiroga</t>
  </si>
  <si>
    <t>0.253</t>
  </si>
  <si>
    <t>Ge-Conservacion</t>
  </si>
  <si>
    <t>Grupo Espanol del International institute for Conservation of Historic and Artistic Works</t>
  </si>
  <si>
    <t>Espagnol /Anglais / Portugais</t>
  </si>
  <si>
    <t>Ge-conservación es una publicación periódica del GEIIC, cuyo objetivo es contribuir al desarrollo científico, a la difusión y al intercambio de los conocimientos en materia de conservación y restauración del Patrimonio Cultural.</t>
  </si>
  <si>
    <t>Chercheurs et professionnels de la conservation restauration</t>
  </si>
  <si>
    <t>Restauration des œuvres d'art et du patrimoine, matières et conservation, collections</t>
  </si>
  <si>
    <t>https://www.ge-iic.com/ojs/index.php/revista/about</t>
  </si>
  <si>
    <t>0.434</t>
  </si>
  <si>
    <t>0.139</t>
  </si>
  <si>
    <t>Pasos: revista de turismo y patrimonio cultural</t>
  </si>
  <si>
    <t>Instituto Universitario de Investigaçion Social y Turismo, Université de La Laguna et l'Instituto Universitario de Maie (Portugal)</t>
  </si>
  <si>
    <t>PASOS se especializa en el análisis académico y empresarial de los distintos procesos que se desarrollan en el sistema turístico, con especial interés a los usos turísticos de la cultura, la naturaleza y el territorio, la gente, los pueblos y sus espacios, el patrimonio integral. Desde una perspectiva inter y transdisciplinar solicita y alienta escritos venidos desde las ciencias sociales y la práctica administrativo-empresarial. Su objetivo es cumplir con el papel de foro de exposición y discusión de metodologías y teorías, además de la divulgación de estudios y expe­riencias. Pretende contribuir a otros esfuerzos encaminados a entender el turismo y progresar en las diversas formas de prevención de efectos no deseados, pero también perfeccionar la manera en que el turismo sirva de complemento a la mejora y desarrollo de la calidad de vida de los residentes en las áreas de destino.</t>
  </si>
  <si>
    <t>Chercheurs et professionnels de musées</t>
  </si>
  <si>
    <t>Tourisme en général, méthodologie de recherche, interdisciplinarité</t>
  </si>
  <si>
    <t>Partenariat Université La Laguna et Université Maia</t>
  </si>
  <si>
    <t>http://www.pasosonline.org/es/</t>
  </si>
  <si>
    <t>Finlande</t>
  </si>
  <si>
    <t>Museo</t>
  </si>
  <si>
    <t>Association des musées finlandais</t>
  </si>
  <si>
    <t>Finnois</t>
  </si>
  <si>
    <t>MUSEUM is a magazine published four times a year . The visual reading package introduces current exhibitions, phenomena and people from deeper than the surface. 
The magazine offers views behind the scenes of museums, tells about novelties, international currents and important topics of discussion in the museum field. Each magazine delves deeper into the current theme, introduces exhibitions, artists and museum staff.</t>
  </si>
  <si>
    <t>Actualité des musées finnois</t>
  </si>
  <si>
    <t>https://www.museoliitto.fi/museolehti-aiemmat-numerot</t>
  </si>
  <si>
    <t>France</t>
  </si>
  <si>
    <t>Revue des Musées de France - Revue du Louvre</t>
  </si>
  <si>
    <t>Réunion des Musées nationaux</t>
  </si>
  <si>
    <t>Gouvernement / Musée</t>
  </si>
  <si>
    <t>La revue des musées de France. Revue du Louvre reflète la richesse et la diversité des collections des 1200 musées de France. Les contributions publiées couvrent les multiples champs de l’histoire de l’art, de l’archéologie, des sciences et techniques et de l’ethnologie, de la Préhistoire à nos jours. Découvrez l’actualité des musées : ouvertures, rénovations et grandes acquisitions, ainsi que le compte rendu des dernières recherches de conservateurs et d’historiens de l’art, français et étrangers. Enfin, un tour de France des expositions dans les musées vous est présenté.</t>
  </si>
  <si>
    <t>Histoire de l'art, archéologie, actualité des musées de France</t>
  </si>
  <si>
    <t>Online depuis 2016 et possibilité d'acheter les anciens numéros papier</t>
  </si>
  <si>
    <t>69€ un an</t>
  </si>
  <si>
    <t>https://www.grandpalais.fr/fr/la-revue-des-musees-de-france</t>
  </si>
  <si>
    <t>0.083</t>
  </si>
  <si>
    <t>Culture&amp;Musées</t>
  </si>
  <si>
    <t>Actes Sud, Universite d'Avignon</t>
  </si>
  <si>
    <t>Chercheurs et étudiants du patrimoine et des musées</t>
  </si>
  <si>
    <t>Publics, musées et médiation culturelle</t>
  </si>
  <si>
    <t>Direction générale des Patrimoines ; CNRS-INSHS;la Région Sud Provence-Alpes-Côte d'Azur, Centre Norbert Elias</t>
  </si>
  <si>
    <t>online (revue.org)</t>
  </si>
  <si>
    <t>https://journals.openedition.org/culturemusees/</t>
  </si>
  <si>
    <t>Les Cahiers de l'Ecole du Louvre</t>
  </si>
  <si>
    <t>Ecole du Louvre</t>
  </si>
  <si>
    <t>Revue de recherche en ligne de l’Ecole du Louvre, cette nouvelle publication accompagne la restructuration du troisième cycle en offrant à la recherche pratiquée à l’Ecole un  nouvel outil de diffusion, plus souple et mieux adapté aux pratiques contemporaines. Alliant l’exigence scientifique garantie par la validation d’un comité de lecture à la souplesse et à la facilité d’utilisation du support numérique, les Cahiers ont pour ambition de rendre la recherche menée à l’Ecole plus visible à la communauté savante.</t>
  </si>
  <si>
    <t>Evaluation par le comité éditorial (mais pas en double aveugle)</t>
  </si>
  <si>
    <t>Chercheurs, professionnels et étudiants en muséologie et en histoire de l'art</t>
  </si>
  <si>
    <t>Recherches des étudiants et doctorants de l'Ecole du Louvre, recherches en cours des enseignants</t>
  </si>
  <si>
    <t>Fondation Nina et Daniel Carasso</t>
  </si>
  <si>
    <t>http://www.ecoledulouvre.fr/publications/cahiers-ecole-louvre</t>
  </si>
  <si>
    <t>La Lettre de l'OCIM</t>
  </si>
  <si>
    <t>OCIM</t>
  </si>
  <si>
    <t>association professionnelle</t>
  </si>
  <si>
    <t>tous les deux mois des articles de fond sur la muséologie, la muséographie, la conservation-restauration, ainsi que l'essentiel de l'actualité des Musées, du Patrimoine et de la Culture scientifiques et techniques.</t>
  </si>
  <si>
    <t>Professionnels de la médiation et des musées</t>
  </si>
  <si>
    <t>actualité des musées, dossier thématique, études de cas, témoignages</t>
  </si>
  <si>
    <t>Certains articles en openaccess, d'autres sur abonnement/payement:</t>
  </si>
  <si>
    <t>https://ocim.fr/lettre/</t>
  </si>
  <si>
    <t>La Lettre d'ICOM-France / Les actes d'ICOM France</t>
  </si>
  <si>
    <t>ICOM France</t>
  </si>
  <si>
    <t>Professionnels des musées en France</t>
  </si>
  <si>
    <t>Actualité des musées français et thématiques des rencontres de l'association</t>
  </si>
  <si>
    <t>https://www.icom-musees.fr/toutes-les-ressources?type%5B0%5D=type_de_document%3A30&amp;page=4</t>
  </si>
  <si>
    <t>Musées et collections publiques de France</t>
  </si>
  <si>
    <t>Association générale des conservateurs des collections publiques de France</t>
  </si>
  <si>
    <t>Professionnels : conservateurs de collections</t>
  </si>
  <si>
    <t>collections, conservation, restauration</t>
  </si>
  <si>
    <t>50€ / an</t>
  </si>
  <si>
    <t>https://www.agccpf.com/numero</t>
  </si>
  <si>
    <t>Bulletin de l'AFAS. Sonorités</t>
  </si>
  <si>
    <t>Association française des archives sonores</t>
  </si>
  <si>
    <t>Université / Association professionnelle</t>
  </si>
  <si>
    <r>
      <t>Le </t>
    </r>
    <r>
      <rPr>
        <i/>
        <sz val="11"/>
        <rFont val="Calibri"/>
        <family val="2"/>
        <scheme val="minor"/>
      </rPr>
      <t>Bulletin de l’AFAS. Sonorités</t>
    </r>
    <r>
      <rPr>
        <sz val="11"/>
        <rFont val="Calibri"/>
        <family val="2"/>
        <scheme val="minor"/>
      </rPr>
      <t> est une publication de  de l’Association française des archives sonores, orales et audiovisuelles. La revue s’intéresse à  l’utilisation de la source orale à travers l’ensemble des sciences humaines, aux acquis scientifiques et culturels du témoignage oral, à ses enjeux.</t>
    </r>
  </si>
  <si>
    <t>Sources orales, témoignage oral</t>
  </si>
  <si>
    <t>https://journals.openedition.org/afas/</t>
  </si>
  <si>
    <t>In situ. Revue des patrimoines</t>
  </si>
  <si>
    <r>
      <t xml:space="preserve">In Situ. Revue des patrimoines </t>
    </r>
    <r>
      <rPr>
        <sz val="11"/>
        <rFont val="Calibri"/>
        <family val="2"/>
        <scheme val="minor"/>
      </rPr>
      <t>offre aux professionnels du patrimoine et aux chercheurs l'opportunité de diffuser et de valoriser les résultats de leurs travaux portant sur la connaissance, la conservation et la transmission des œuvres et des objets dont ils ont la responsabilité ou qu'ils étudient.</t>
    </r>
  </si>
  <si>
    <t>Patrimoine en général</t>
  </si>
  <si>
    <t>CNRS</t>
  </si>
  <si>
    <t>https://journals.openedition.org/insitu/32429</t>
  </si>
  <si>
    <t>Ethnologie française</t>
  </si>
  <si>
    <t>MSH-Paris Nanterre / Société d'ethnologie française</t>
  </si>
  <si>
    <t>Fondée en 1971 par Jean Cuisenier dans le cadre du Centre d’ethnologie française, Ethnologie française s’est inscrite en premier lieu en rupture avec les approches des folkloristes qui dominaient alors l’analyse des faits sociaux et culturels relevés dans le domaine français et européen en général.</t>
  </si>
  <si>
    <t>Ministère de la Culture,  et INSHS, PUF pour la version papier</t>
  </si>
  <si>
    <t>Online depuis 2001 et papier</t>
  </si>
  <si>
    <t>Gratuit en ligne avec barrière de 24 mois, abonnement 81€/an</t>
  </si>
  <si>
    <t>http://www.ethnologie-francaise.fr/</t>
  </si>
  <si>
    <t>0.451</t>
  </si>
  <si>
    <t>0.149</t>
  </si>
  <si>
    <t>Terrain</t>
  </si>
  <si>
    <t>Association Terrain - Université Paris Nanterre</t>
  </si>
  <si>
    <t>la revue Terrain porte sur les sociétés contemporaines un regard singulier, nourri par l’ethnographie et l’ouverture aux autres sciences humaines et sociales. Elle se veut scientifique dans son propos tout en restant accessible aux non-spécialistes par sa présentation et son écriture. Ouverte à la recherche internationale et aux autres disciplines de sciences humaines et sociales, elle a pour ambition d’éclairer les aspects les plus variés, et parfois les moins connus, des sociétés d’hier et d’aujourd’hui.</t>
  </si>
  <si>
    <t>Institut des Sciences humaines et sociales du CNRS / Fondation Maison des Sciences de l'Homme</t>
  </si>
  <si>
    <t>https://journals.openedition.org/terrain/</t>
  </si>
  <si>
    <t>0.073</t>
  </si>
  <si>
    <t>0.108</t>
  </si>
  <si>
    <t>Gradhiva</t>
  </si>
  <si>
    <t>Musée du quai Branly-Jacques Chirac</t>
  </si>
  <si>
    <t>Fondée en 1986 par Michel Leiris et Jean Jamin, Gradhiva est publiée par le musée du quai Branly pour sa nouvelle série. La revue se veut un lieu de débats sur l'histoire et les développements actuels de l'anthropologie fondés sur des études originales et la publication d'archives ou de témoignages. Gradhiva privilégie aussi l'étude et l'analyse d'objets réels ou symboliques ainsi que des problématiques muséologiques et anthropologiques. Surtout, elle est ouverte à de multiples disciplines : l'ethnologie, l'esthétique, l'histoire, la sociologie, la littérature ou encore la musique. Elle s'attache enfin à développer par une iconographie souvent inédite et singulière une interaction entre le texte et l'image.</t>
  </si>
  <si>
    <t>Chercheurs en anthropologie et ethnologie, professionnels de musées d'ethnographie</t>
  </si>
  <si>
    <t>Anthropologie générale, ethnologie, muséologie (dans une moindre mesure) et culture matàrielle et depuis sa reprise par le MQB en 2005, étude des arts de manière générale</t>
  </si>
  <si>
    <t>Instittu des Sciences humaines et Sociales CNRS, EHESS</t>
  </si>
  <si>
    <t>38€ /an</t>
  </si>
  <si>
    <t>https://journals.openedition.org/gradhiva/</t>
  </si>
  <si>
    <t>Grèce</t>
  </si>
  <si>
    <t>Kaleidiscope Publications</t>
  </si>
  <si>
    <t>Grec</t>
  </si>
  <si>
    <t>expositions et muséographie</t>
  </si>
  <si>
    <t>10€ le numéro</t>
  </si>
  <si>
    <t>https://kaleidoscope.gr/en/36-museums-review</t>
  </si>
  <si>
    <t>Museum Ireland</t>
  </si>
  <si>
    <t>Irish Museum Association</t>
  </si>
  <si>
    <t xml:space="preserve">Museum Ireland (ISSN 0961 9690) is the annual journal published by the Irish Museums Association and contains selected proceedings from conferences and other events that have taken place throughout each year, critical discussion pieces, articles on new developments, along with book, museum, and exhibition reviews. </t>
  </si>
  <si>
    <t xml:space="preserve">Peer-review </t>
  </si>
  <si>
    <t>Professionnels des musées d'Irelande</t>
  </si>
  <si>
    <t>Actualité de l'association et des musées d'Irelande</t>
  </si>
  <si>
    <t>https://irishmuseums.org/museum-ireland-publications/p2</t>
  </si>
  <si>
    <t>Studiolo</t>
  </si>
  <si>
    <t>Villa Médicis, Rome</t>
  </si>
  <si>
    <t>Studiolo est la revue annuelle d’histoire et théorie des arts de l’Académie de France à Rome — Villa Médicis. Elle constitue un espace ouvert aux recherches les plus actuelles qui occupent l’histoire de l’art, tant dans ses objets que dans ses méthodes. Elle s’intéresse plus particulièrement à la production des images et aux échanges artistiques entre l’Italie, la France et l’Europe, de la Renaissance à nos jours.</t>
  </si>
  <si>
    <t>Chercheurs en histoire de l'art et professionnels des musées</t>
  </si>
  <si>
    <t>Histoire de l'art et plus particulièrement des échanges entre France et Italie</t>
  </si>
  <si>
    <t>https://www.villamedici.it/fr/categoria-cataloghi/la-revue-studiolo/</t>
  </si>
  <si>
    <t>Aedon, Journal of Arts and Law online</t>
  </si>
  <si>
    <t>Il Mulino, Bologna</t>
  </si>
  <si>
    <t>Aedon, Journal of Arts and Law Online, established in 1998, is published three times annualy by il Mulino, Bologna, Italy. Conceived and launched by a small group of Law Professors, now members of the Board of Directors, as an innovative peer-reviewed electronic scientific journal dedicated to Arts and Law, Aedon is available free to all users of the world wide web.</t>
  </si>
  <si>
    <t>Chercheurs en droit et en politiques culturelles et patrimoniales</t>
  </si>
  <si>
    <t xml:space="preserve">droit des arts, conservation et protection des collections et du patrimoine </t>
  </si>
  <si>
    <t>Université de Bologne</t>
  </si>
  <si>
    <t>http://www.aedon.mulino.it/risorse/prece.htm</t>
  </si>
  <si>
    <t>Nuova Museologia</t>
  </si>
  <si>
    <t>Giovanni Pinna</t>
  </si>
  <si>
    <t>Indépendant</t>
  </si>
  <si>
    <t>Italien / Anglais</t>
  </si>
  <si>
    <t>Questa rivista ha come obiettivo proprio il rilancio nel nostro paese di un dibattito sui musei, in un momento in cui molto si discute di queste istituzioni in termini di uso economico, di organizzazione aziendale o di regolamentazione amministrativa, ma non in termini di museologia, intesa come studio dei musei, della loro storia, della filosofia che sta alla loro base, del loro significato sociale e politico, delle loro finalità educative e culturali e dei modi che essi utilizzano per raggiungerle.</t>
  </si>
  <si>
    <t>Les musées en général, dans la vague de la Nouvelle Muséologie en France (objectif de relancer un débat sur les musées)</t>
  </si>
  <si>
    <t>https://www.nuovamuseologia.it/presentazione/</t>
  </si>
  <si>
    <t>Museologia Scientifica</t>
  </si>
  <si>
    <t>Associazione nazionale musei scientifici</t>
  </si>
  <si>
    <t>Professionnels des musées et centre de sciences et de techniques</t>
  </si>
  <si>
    <t>Collections des musées scientifiques italiens (études assez précises de cas et d'objets/musées en particuliers)</t>
  </si>
  <si>
    <t>http://www.anms.it/riviste/lista_tipo/1</t>
  </si>
  <si>
    <t>The International Journal of museum studies</t>
  </si>
  <si>
    <t>Fabrizio Serra Editore, Roma</t>
  </si>
  <si>
    <t>Italien/anglais/français</t>
  </si>
  <si>
    <t>This magazine intends to act as a showcase for the theoretical debate in Italy, in an
incessant exchange of views with the international museum scenarios, as well as an observation post on the most inspiring international best practices, in the attempt to spark off a wider debate that should reflect local and national specific conditions and the way
they relate to the diπerent international situations.</t>
  </si>
  <si>
    <t>peer review</t>
  </si>
  <si>
    <t xml:space="preserve">muséologie,  </t>
  </si>
  <si>
    <t>https://arthist.net/archive/35690</t>
  </si>
  <si>
    <t>MA Antropologia Museale</t>
  </si>
  <si>
    <t>Edizioni Museo Pasqualino</t>
  </si>
  <si>
    <t>http://www.simbdea.it/index.php/antopologiamuseale</t>
  </si>
  <si>
    <t>Conservation Science in Cultural Heritage</t>
  </si>
  <si>
    <t>Chercheurs et professionnels des musées mais aussi des bibliothèques et des systèmes d'informations et d'indexation</t>
  </si>
  <si>
    <t>pas spécifié</t>
  </si>
  <si>
    <t>https://conservation-science.unibo.it/</t>
  </si>
  <si>
    <t>0.827</t>
  </si>
  <si>
    <t>0.2</t>
  </si>
  <si>
    <t>Capitale Culturale: studies on the value of cultural heritage</t>
  </si>
  <si>
    <t>Universita de Macerata</t>
  </si>
  <si>
    <t>Il capitale culturale (ISSN: 2039-2362) è la rivista fondata da Massimo Montella e promossa dalla Sezione di Beni Culturali del Dipartimento di Scienze della formazione, dei beni culturali e del turismo dell’Università di Macerata. Si avvale di molteplici competenze disciplinari (archeologia, archivistica, diritto, economia aziendale, informatica, museologia, restauro, storia, storia dell’arte) unite dal comune obiettivo della implementazione di attività di studio, ricerca e progettazione per la valorizzazione del patrimonio culturale.
La rivista accoglie contributi, provenienti da diversi ambiti disciplinari, sui temi del valore e della valorizzazione del patrimonio culturale, nel quadro dei principi esplicitati nella Journal mission (per cui si rimanda al n. 1/2010) e prevede una pubblicazione con cadenza semestrale, e può includere supplementi dedicati a convegni oppure a temi particolari. Ciascun articolo è identificato da un DOI (Digital Object Identifier), che deve essere riportato nella citazione.</t>
  </si>
  <si>
    <t>revue interdisciplinaire: archéologie, droit, économie, informatique, muséologie, etc.) qui traite tous les sujets de valorisation du patrimoine</t>
  </si>
  <si>
    <t>https://riviste.unimc.it/index.php/cap-cult/about/editorialPolicies#openAccessPolicy</t>
  </si>
  <si>
    <t>0.142</t>
  </si>
  <si>
    <t>MUSEOMAG</t>
  </si>
  <si>
    <t>Musée national d'histoire et d'art Luxembourg</t>
  </si>
  <si>
    <t>Français / Allemand / Anglais / Luxembourgeois</t>
  </si>
  <si>
    <t>MUSEOMAG, le magazine du MNHA, illustre la vie muséale sous toutes ses facettes et paraît quatre fois par an.</t>
  </si>
  <si>
    <t>Actualité des musées du Luxembourg et grandes thématiques du champ muséal, avec cas professionnels (inclusion, numérique, etc.)</t>
  </si>
  <si>
    <t>https://www.mnha.lu/fr/infos-pratiques/publications/museomag</t>
  </si>
  <si>
    <t>Heritage &amp; Identity</t>
  </si>
  <si>
    <t xml:space="preserve">The growing number of critical developments that has taken place since Heritage and Identity was created in 2012 has turned the themes covered by this series into crucial issues that are discussed worldwide.
Not only has global cultural heritage been threatened by natural events, it has also been affected by the increasing cruelty of conflicts, criminal activities and geopolitical changes. As a consequence, the concept of Cultural Property Protection (CPP) is a growing issue for both society and the academy. </t>
  </si>
  <si>
    <t>Parimoine et patrimoine immatériel</t>
  </si>
  <si>
    <t>Certains articles gratuits, les autres entre 80 et 150 dollars</t>
  </si>
  <si>
    <t>https://brill.com/view/serial/ICHP?contents=toc-38597</t>
  </si>
  <si>
    <t>0.112</t>
  </si>
  <si>
    <t>Journal of Cultural Heritage</t>
  </si>
  <si>
    <t>Elsevier</t>
  </si>
  <si>
    <t xml:space="preserve">The Journal of Cultural Heritage (JCH) is a multidisciplinary journal of science and technology for studying problems concerning conservation and awareness of cultural heritage in a wide framework. The main purpose of JCH is to publish original papers which comprise previously unpublished data and present innovative methods concerning all scientific aspects related to the knowledge of cultural heritage as well as novel interpretation and theoretical issues related to preservation. </t>
  </si>
  <si>
    <t>Chercheurs en patrimoine et biens culturels, plus spécifiquement dans les domaines techniques</t>
  </si>
  <si>
    <t>conservation et diffusion du patrimoine; analyses économiques et management culturel; impact du changement climatique</t>
  </si>
  <si>
    <t>Payant mais pas pour des abonnements personnels (uniquement institutionnels)</t>
  </si>
  <si>
    <t>https://www.journals.elsevier.com/journal-of-cultural-heritage</t>
  </si>
  <si>
    <t>Museumpeil</t>
  </si>
  <si>
    <t>Stichting Landelijk Contact van Museumconsulenten (LCM) i</t>
  </si>
  <si>
    <t>Fondation privée</t>
  </si>
  <si>
    <t>Museumpeil informeert museummedewerkers in Nederland en Vlaanderen over landelijke en regionale ontwikkelingen in de museum- en erfgoedsector vanuit een praktijkgericht perspectief. Museumpeil is een uitgave van de Stichting Museumpeil.</t>
  </si>
  <si>
    <t>professionnels et grand public</t>
  </si>
  <si>
    <t>actualité des musées des Pays-Bas</t>
  </si>
  <si>
    <t>certains articles en openaccess, d'autres sur abonnement/payement: 24,50€/an</t>
  </si>
  <si>
    <t>https://www.museumpeil.eu/</t>
  </si>
  <si>
    <t>Boekman : tijdschrift voor kunst, cultuur en beleid</t>
  </si>
  <si>
    <t>Institut Boekman</t>
  </si>
  <si>
    <t>Néerlandais</t>
  </si>
  <si>
    <t>issu du Boekman Instituut Amsterdam, un forum pour l’art, la recherche et la politique.</t>
  </si>
  <si>
    <t>tendances actuelles du secteur culturel et les politiques culturelles des Pays-Bas / les numéros sont thématiques et regroupent des essais, des analyses, des interviews</t>
  </si>
  <si>
    <t xml:space="preserve"> papier</t>
  </si>
  <si>
    <t>Payant, 15€/an</t>
  </si>
  <si>
    <t>https://www.boekman.nl/tijdschriften/informatie/</t>
  </si>
  <si>
    <t>Museumtijdschrift</t>
  </si>
  <si>
    <t>Uitgeverij WBOOKS</t>
  </si>
  <si>
    <t>Museumtijdschrift is informatief, actueel en verrassend, en biedt een unieke mix uit het tentoonstellingsaanbod, van kunst, fotografie tot erfgoed en design, en van vroeger tot nu. Met in ieder nummer een column van Oek de Jong en de rubriek Op Zaal van Edo Dijksterhuis</t>
  </si>
  <si>
    <t>Actualités (informations pratiques, etc.) des musées des Pays-Bas</t>
  </si>
  <si>
    <t>une partie en ligne et le magazine papier pour 7,50€/le numéro</t>
  </si>
  <si>
    <t>https://museumtijdschrift.nl/</t>
  </si>
  <si>
    <t>PalArch's Journal of Vertebrate Palaeontology</t>
  </si>
  <si>
    <t>PalArch Foundation</t>
  </si>
  <si>
    <t>Sciences naturelles</t>
  </si>
  <si>
    <t>Revue spécialisée en paléontologie, mais abordant aussi la muséologie et l'exposition, la diffusion et la transmission des connaissances paléontologiques.</t>
  </si>
  <si>
    <t>Chercheurs en sciences exactes et paléontologie, professionnels de musées d'histoire naturelle</t>
  </si>
  <si>
    <t>Paléontologie et expositions de restes, transmission des connaissances paléontologiques</t>
  </si>
  <si>
    <t>https://archives.palarch.nl/index.php/jvp/issue/archive</t>
  </si>
  <si>
    <t>E-conservation</t>
  </si>
  <si>
    <t>Associacao Profissionnal de Conservadores, Restauradores de Portugal</t>
  </si>
  <si>
    <t>Portugais / Anglais</t>
  </si>
  <si>
    <t>e-conservation is a journal, distributed exclusively electronically in Open Access, that aims to serve the cultural heritage community by publishing useful research, both from and to the researchers and practising professionals. In order to accomplish this, the journal is interested in articles from a wide range of fields of knowledge with application to Cultural Heritage, including, but not limited to, chemistry, physics, biology, history of art, archaeology, museum studies, and conservation-restoration. All the published papers are peer-reviewed.</t>
  </si>
  <si>
    <t>Professionnels et chercheurs de la conservation restauration, secteur culturel et patrimonial large</t>
  </si>
  <si>
    <t>recherches et études de cas sur la conservation des collections et le patrimoine naturel, culturel, matériel et immatériel</t>
  </si>
  <si>
    <t>Université d'Evora, Portugal</t>
  </si>
  <si>
    <t>http://e-conservation.org/about-us</t>
  </si>
  <si>
    <t>Cadernos de sociomuseologia</t>
  </si>
  <si>
    <t>Departamento de Museologia - Universidade Lusofona de Humanidades e Tecnologias</t>
  </si>
  <si>
    <t>Portugais / Anglais / Espagnol</t>
  </si>
  <si>
    <t>Foi fundada em 1993, sendo actualmente a mais antiga e continuada revista de Museologia em Língua portuguesa. Os seus objectivos prioritários são a publicação de trabalhos científicos na área de conhecimento da Sociomuseologia, para cuja consolidação internacional tem contribuído de forma permanente, dando apoio à formação em Museologia Social em geral e em particular aos programas de Mestrado e Doutoramento na ULHT.</t>
  </si>
  <si>
    <t>Muséologie sociale</t>
  </si>
  <si>
    <t>https://revistas.ulusofona.pt/index.php/cadernosociomuseologia/about</t>
  </si>
  <si>
    <t>MIDAS</t>
  </si>
  <si>
    <t>Université de Porto</t>
  </si>
  <si>
    <t>A MIDAS é uma revista dedicada aos museus enquanto campo de trabalho e reflexão interdisciplinar, com arbitragem científica, semestral e em acesso aberto. A revista é publicada em Portugal, mas assume uma abordagem internacional, privilegiando uma relação de proximidade e diálogo com os países de língua portuguesa e espanhola.</t>
  </si>
  <si>
    <t>Chercheurs, professionnels et étudiants</t>
  </si>
  <si>
    <t>revue interdisciplinaire centrée sur le musée avec volonté d'ouverture à l'international</t>
  </si>
  <si>
    <t>Centro de Historia da Arte / Institutio de Historia da Arte - Universidad de Evora</t>
  </si>
  <si>
    <t>https://journals.openedition.org/midas/</t>
  </si>
  <si>
    <t>Conservar Patrimonio</t>
  </si>
  <si>
    <t>ARP- Associacao Profssional de Conservadores-Restoradores de Portugal</t>
  </si>
  <si>
    <t xml:space="preserve">Conservar Património is a journal, published three times a year, that intends to create a space for the diffusion of conservator-restorers’ studies and activities. However, at a time when Conservation-Restoration pretends to develop further through collaboration with other areas of knowledge, such as History of Art, Archaeology, Museum Studies, Chemistry, Physics, Biology and other related disciplines from the fields of the natural and social sciences, the journal also receives contributions from any other provenance as long as directed towards the multiple dimensions of the works that integrate our Cultural Heritage. Theoretical issues on the conservation activity may also be submitted. </t>
  </si>
  <si>
    <t>Conservation restauration de manière interdisciplinaire</t>
  </si>
  <si>
    <t>http://revista.arp.org.pt/en/revistas/35.html et https://conservarpatrimonio.pt/</t>
  </si>
  <si>
    <t>0.47</t>
  </si>
  <si>
    <t>0.229</t>
  </si>
  <si>
    <t>Journal of the History of Collections</t>
  </si>
  <si>
    <t>Oxford University Press</t>
  </si>
  <si>
    <t>The Journal of the History of Collections is dedicated to the investigation and documentation of all aspects of collecting activity. Its interests range as far back as the earliest Renaissance cabinets and beyond – both medieval and Roman period collections have received attention in the past. No limit is set on more recent practice, so that essays on later twentieth-century collectors have featured regularly. The range of subject-matter treated in the Journal is equally catholic: the earliest universal collections and those that came to engage with more specialized subject areas receive equal attention. Indeed, it is a fundamental tenet of editorial policy that papers in whatever specialized discipline should be presented in a manner that renders them accessible to the whole readership – widespread in terms both of geography and of subject interest – and are not addressed to a single community. From its inception the Journal has sought to provide a platform from which researchers can speak to each other across disciplinary boundaries: it is well known that the mechanisms of collecting and classification developed in natural history, for example, came to influence practices amongst collectors and curators in the fine arts and in ethnography, hence every opportunity is taken here to illustrate and to illuminate the common ground that exists between all those whose researches were founded on material collections. More theoretically oriented papers on the history and theory of museums and museum practice are likely to be better placed elsewhere.</t>
  </si>
  <si>
    <t>Le journal se veut volontairemement interdisciplinaire et couvrant les sujets d'histoires de collections de toutes provenances et de toutes époques.</t>
  </si>
  <si>
    <t>https://academic.oup.com/jhc/</t>
  </si>
  <si>
    <t>1.023</t>
  </si>
  <si>
    <t>0.151</t>
  </si>
  <si>
    <t>Apollo</t>
  </si>
  <si>
    <t>Apollo Magazine Ltd</t>
  </si>
  <si>
    <t>Founded in 1925 and published monthly, Apollo is one of the world’s oldest and most respected magazines on the visual arts. It covers everything from antiquities to contemporary work, as well as providing in-depth discussion of the latest art news and debates; exclusive interviews with the world’s greatest collectors and artists; expert information on the market, authoritative guidance on collecting, and reviews and previews of exhibitions worldwide.</t>
  </si>
  <si>
    <t>art</t>
  </si>
  <si>
    <t>https://www.apollo-magazine.com/apollo/</t>
  </si>
  <si>
    <t>Museum Management and Curatorship</t>
  </si>
  <si>
    <t xml:space="preserve"> Museum Management and Curatorship (MMC) is a peer-reviewed, international journal for museum professionals, scholars, students, educators and consultants that examines current issues in depth, and provides up-to-date research, analysis and commentary on developments in museum practice. It is published five times a year and all submitted manuscripts will undergo double-blind review. The journal encourages a continuous reassessment of collections management, administration, archives, communications, conservation, diversity, ethics, globalization, governance, interpretation, leadership, management, purpose/mission, public service, new technology and social responsibility.</t>
  </si>
  <si>
    <t>Analyses et commentaires sur la pratique des musées, dans les domaine des collections, conservation, communication, management, interpretation, politique culturelle, etc.</t>
  </si>
  <si>
    <t>70€ papier par an et 30€ online par an</t>
  </si>
  <si>
    <t>https://www.tandfonline.com/loi/rmmc20</t>
  </si>
  <si>
    <t>Museums Journal</t>
  </si>
  <si>
    <t>Museum Association</t>
  </si>
  <si>
    <t>Pas spécifié, mais le document "Editorial values" précise que les contenus sont impartiaux, que la revue est indépendante, et que les contenus produits s'attachent à refléter la diversité du monde muséal anglais</t>
  </si>
  <si>
    <t>Actualités et tendances des musées au Royaume-Uni</t>
  </si>
  <si>
    <t>https://www.museumsassociation.org/museums-journal/</t>
  </si>
  <si>
    <t>Tate Papers</t>
  </si>
  <si>
    <t>Tate Museum</t>
  </si>
  <si>
    <t>Tate Papers is an online research journal that publishes scholarly articles on British and modern international art, and on museum practice today. These areas reflect the breadth of Tate’s collection, exhibition programme and activities. Leading specialists from around the world contribute to Tate Papers, as do researchers working at Tate, and the journal aims to showcase a range of disciplinary approaches to the study of art and museums.</t>
  </si>
  <si>
    <t>Professionnels et chercheurs, historiens de l'art</t>
  </si>
  <si>
    <t>Art moderne anglais et international, études de cas sur les musées dans le cadre des collections, expositions ou questionnement du Tate Museum</t>
  </si>
  <si>
    <t>https://www.tate.org.uk/research/publications/tate-papers</t>
  </si>
  <si>
    <t>International Journal of Heritage Studies</t>
  </si>
  <si>
    <t>The International Journal of Heritage Studies ( IJHS ) is the interdisciplinary academic, refereed journal for scholars and practitioners with a common interest in heritage. The Journal encourages debate over the nature and meaning of heritage as well as its links to memory, identities and place. Articles may include issues emerging from Heritage Studies, Museum Studies, History, Tourism Studies, Sociology, Anthropology, Memory Studies, Cultural Geography, Law, Cultural Studies, and Interpretation and Design.</t>
  </si>
  <si>
    <t>Patrimoine de manière large et interdisciplinaire</t>
  </si>
  <si>
    <t>Payant avec prix préférentiel pour les membres de la visitor studies association</t>
  </si>
  <si>
    <t>https://www.tandfonline.com/toc/rjhs20/current</t>
  </si>
  <si>
    <t>1.96</t>
  </si>
  <si>
    <t>0.696</t>
  </si>
  <si>
    <t>Visitor Studies</t>
  </si>
  <si>
    <t xml:space="preserve"> Visitor Studies is a semi-annual, peer-reviewed journal that publishes high-quality articles focusing on visitor research, reflections on the field, research methodologies, and theoretical perspectives. The journal also covers subjects related to museums and learning in out-of-school settings such as zoos, nature centers, visitor centers, historic sites, and parks. </t>
  </si>
  <si>
    <t>Médiation, études de publics, dans le domaine muséal mais aussi patrimonial</t>
  </si>
  <si>
    <t>Visitor Studies Association</t>
  </si>
  <si>
    <t>Pour les membres de l'association gratuitement et payant pour les institutions. Pas d'abonnement individuel</t>
  </si>
  <si>
    <t>https://www.tandfonline.com/action/journalInformation?show=aimsScope&amp;journalCode=uvst20</t>
  </si>
  <si>
    <t>0.645</t>
  </si>
  <si>
    <t>0.283</t>
  </si>
  <si>
    <t xml:space="preserve">Visual Resources
</t>
  </si>
  <si>
    <t>Visual Resources ( VR) is a quarterly academic journal devoted to the study of images and their uses. From its founding in 1980, the journal has published, through rigorous peer review, scholarly articles and critical reviews of the highest quality. VR operates in the spaces between theory, technology and historiography. It explores how the interpretation and reproduction of images conditions and enhances the methodology and historiography of academic disciplines such as archaeology, history and, particularly, art and architectural history.</t>
  </si>
  <si>
    <t>Analyses et études des images</t>
  </si>
  <si>
    <t>https://www.tandfonline.com/toc/gvir20/current</t>
  </si>
  <si>
    <t>0.269</t>
  </si>
  <si>
    <t>0.118</t>
  </si>
  <si>
    <t>Journal of Conservation and Museum studies</t>
  </si>
  <si>
    <t>Institute of Archeology - UCL</t>
  </si>
  <si>
    <t>The Journal of Conservation and Museum Studies is fully peer reviewed and Open Access. It contains research on conservation science, artefact studies, restoration, museum studies, environment studies, collection management and curation. Published from the UCL Institute of Archaeology from 1996 to 2002, the journal was relaunched in 2011 in collaboration with the British Library, with a newly constituted international editorial board.</t>
  </si>
  <si>
    <t>Chercheurs et professionnels des collections et de la conservation</t>
  </si>
  <si>
    <t>Conservations des collections, management des collections,</t>
  </si>
  <si>
    <t>British library</t>
  </si>
  <si>
    <t>https://www.jcms-journal.com/</t>
  </si>
  <si>
    <t>Museum and Society</t>
  </si>
  <si>
    <t>University of Leicester</t>
  </si>
  <si>
    <t>Museum and Society is an independent peer-reviewed journal which brings together new writing by academics and museum professionals on the subject of museums.
Museum &amp; Society was launched in March 2003 by Gordon Fyfe, Kevin Hetherington and Susan Pearce as an independent peer reviewed journal which brings together new writing by academics and museum professionals on the subject of museums. It is both international in scope and at the cutting edge of empirical and theoretical research on museums.</t>
  </si>
  <si>
    <t>Chercheurs sur les musées et professionnels</t>
  </si>
  <si>
    <t>musées en général, mais quand même un accent sur les questions sociétal telles que justice, inclusion, médiation, etc.</t>
  </si>
  <si>
    <t>https://journals.le.ac.uk/ojs1/index.php/mas/about/</t>
  </si>
  <si>
    <t>Museological Review</t>
  </si>
  <si>
    <t>Originally Museological Review was published both online and in hard copy; later on, it became an electronic journal only. It is edited by a team of students (the editorial board) who volunteer yearly for the roles of one editor-in-chief and a small group of editors. MR is an open community engaged with contemporary subjects that uses the museum studies’ perspective to make a contribution to knowledge. It includes research and practice-based research in museum-related fields through a variety of formats, disciplines and nationalities. MR is an accessible, learning-based journal that holds content by graduated students (MA and PhD) as well as early career researchers and practitioners.</t>
  </si>
  <si>
    <t>Chercheurs, étudiants et doctorants en muséologie</t>
  </si>
  <si>
    <t>Muséologie générale</t>
  </si>
  <si>
    <t>https://le.ac.uk/museum-studies/about/journals/museological-review</t>
  </si>
  <si>
    <t>International Journal of Cultural Property</t>
  </si>
  <si>
    <t>Cambridge University Press</t>
  </si>
  <si>
    <t xml:space="preserve">International Journal of Cultural Property provides a vital, international, and multidisciplinary forum for the broad spectrum of views surrounding cultural property, cultural heritage, and related issues. Its mission is to develop new ways of dealing with cultural property debates, to be a venue for the proposal or enumeration of pragmatic policy suggestions, and to be accessible to a wide audience of professionals, academics, and lay readers. </t>
  </si>
  <si>
    <t>Peer-rewiev</t>
  </si>
  <si>
    <t>Sujets de recherche originaux et interdisciplinaires (droit, sciences sociales, etc.) sur les biens culturels</t>
  </si>
  <si>
    <t>Une partie en openaccess (choix des auteurs) et articles sur abonnement</t>
  </si>
  <si>
    <t>https://www.cambridge.org/core/journals/international-journal-of-cultural-property/all-issues</t>
  </si>
  <si>
    <t>0.777</t>
  </si>
  <si>
    <t>0.202</t>
  </si>
  <si>
    <t>Museum History Journal</t>
  </si>
  <si>
    <t xml:space="preserve"> Museum History Journal is the only international, peer-reviewed journal devoted to the history of museums. Focusing on how and why museums originated, developed and sustained themselves through collections, exhibitions, management, policy and public programmes as well as other key activities. </t>
  </si>
  <si>
    <t>Histoire des musées et des collections</t>
  </si>
  <si>
    <t>https://www.tandfonline.com/toc/ymhj20/current</t>
  </si>
  <si>
    <t>Collection &amp; Curation</t>
  </si>
  <si>
    <t>Emerald</t>
  </si>
  <si>
    <t>Professionnels et chercheurs, archivistes</t>
  </si>
  <si>
    <t>collections et management, archives et bibliothèques</t>
  </si>
  <si>
    <t>openaccess partiel</t>
  </si>
  <si>
    <t>https://www.emeraldgrouppublishing.com/journal/cc#author-guidelines</t>
  </si>
  <si>
    <t>0.599</t>
  </si>
  <si>
    <t>0.29</t>
  </si>
  <si>
    <t>Journal of Museum Education</t>
  </si>
  <si>
    <t>Journal of Museum Education is the premier publication promoting and reporting on theory, training, and practice in the museum education field. Each issue focuses on a specific theme of interest to museum educators, informal educators, museum administrators, researchers, and other education and museum practitioners.</t>
  </si>
  <si>
    <t>Museum education: théorie, études de cas</t>
  </si>
  <si>
    <t>https://www.tandfonline.com/action/journalInformation?show=aimsScope&amp;journalCode=rjme20</t>
  </si>
  <si>
    <t>0.647</t>
  </si>
  <si>
    <t>0.261</t>
  </si>
  <si>
    <t>Museums and Social Issues</t>
  </si>
  <si>
    <t xml:space="preserve">Museums &amp; Social Issues focuses on the interaction between compelling social issues and the way that museums respond to, influence, or become engaged with them. The journal responds to dynamic and contemporary topics such as race, immigration, health care, democratic process, and representation by featuring theoretical, philosophical, and practical pieces that discuss museums in relation to a range of contemporary issues. Submissions may include a history of the issue, critical questions, philosophical reflections, theoretical positions, examples of exhibits, programs or initiatives that have addressed issue, and a review or bibliography of pertinent books, websites, exhibits and other resources. </t>
  </si>
  <si>
    <t>Interdisciplinaire sur la façOn dont le musée s'insère dans la société: anthropologie, philosophie, sciences sociales, etc.</t>
  </si>
  <si>
    <t>https://www.tandfonline.com/action/journalInformation?show=aimsScope&amp;journalCode=ymsi20</t>
  </si>
  <si>
    <t>0.243</t>
  </si>
  <si>
    <t>0.119</t>
  </si>
  <si>
    <t>American Antiquity</t>
  </si>
  <si>
    <t>Society for American archeology- Cambridge University Press</t>
  </si>
  <si>
    <t xml:space="preserve">American Antiquity is a peer-reviewed, quarterly journal and is considered the premier journal of North American archaeology, devoted to the archaeology of the New World, method and theory pertinent to the study of New World archaeology, and closely related subjects. </t>
  </si>
  <si>
    <t>Chercheurs et professionnels en archéologie majoritairement</t>
  </si>
  <si>
    <t>archéologie plus spécifique américaine, exposition, diffusion et vulgarisation des collections archéologiques</t>
  </si>
  <si>
    <t>une partie en openaccess (choix laissé aux auteurs) et sur inscription</t>
  </si>
  <si>
    <t>https://www.cambridge.org/core/journals/american-antiquity</t>
  </si>
  <si>
    <t>Journal of museum ethnography</t>
  </si>
  <si>
    <t>Museum Ethnographer Group</t>
  </si>
  <si>
    <t>The Journal of Museum Ethnography (ISSN 0954–7169) is the journal of record for museum ethnography in the United Kingdom. While it is UK-based, the Journal also regularly includes contributions on museum ethnography outside the United Kingdom.
Contributions cover all aspects of contemporary and historical practice in museum ethnography, including collecting and collectors, conservation, curation, display and exhibition, documentation, ethics, fieldwork, photography, repatriation, research and theory.</t>
  </si>
  <si>
    <t>Peer-Review</t>
  </si>
  <si>
    <t>Chercheurs et professionnels de musées d'ethnographie</t>
  </si>
  <si>
    <t>Gratuit pour les membres et à 40 livres</t>
  </si>
  <si>
    <t>http://www.museumethnographersgroup.org.uk/en/journal-of-museum-ethnography.html</t>
  </si>
  <si>
    <t>Studies in conservation</t>
  </si>
  <si>
    <t>International Institute for Conservation of Historic and Artistic Works</t>
  </si>
  <si>
    <t xml:space="preserve">Studies in Conservation is the premier international peer-reviewed journal for the conservation of historic and artistic works. The intended readership includes practising conservators of all types of object, teachers of conservation, collection or conservation managers, and conservation or museum scientists.
Studies in Conservation publishes original work on a range of subjects including, but not limited to, advances in conservation practice, novel methods of treatment, preventive conservation, issues of collection care, conservation history and ethics, examination methods for works of art, new research in the analysis of artistic materials or mechanisms of deterioration, and conservation issues in display and storage. Scientific content is not necessary, and the editors encourage the submission of practical articles to help maintain the traditional balance of the journal. </t>
  </si>
  <si>
    <t>conservation, conservation préventive</t>
  </si>
  <si>
    <t>https://www.iiconservation.org/archive/www.iiconservation.org/publications/sic/sic.html</t>
  </si>
  <si>
    <t>Journal of Cultural Economy</t>
  </si>
  <si>
    <r>
      <t>Publishes interdisciplinary research on the role of material cultural practice in the organisation of the economy and the social, and the relations between them. (A ne pas confondre avec</t>
    </r>
    <r>
      <rPr>
        <i/>
        <sz val="11"/>
        <rFont val="Calibri"/>
        <family val="2"/>
        <scheme val="minor"/>
      </rPr>
      <t xml:space="preserve"> Journal of cultural Economics</t>
    </r>
    <r>
      <rPr>
        <sz val="11"/>
        <rFont val="Calibri"/>
        <family val="2"/>
        <scheme val="minor"/>
      </rPr>
      <t xml:space="preserve"> publié par Springer)</t>
    </r>
  </si>
  <si>
    <t>governmentality, pragmatism, narrative analysis, actor network theory and science and technology studies and associated debates about valuation, measurement, performativity and performance in economy, culture and society.</t>
  </si>
  <si>
    <t>payant 207€/an</t>
  </si>
  <si>
    <t>https://www.tandfonline.com/action/journalInformation?show=aimsScope&amp;journalCode=rjce20</t>
  </si>
  <si>
    <t>1.235</t>
  </si>
  <si>
    <t>0.804</t>
  </si>
  <si>
    <t>Suisse</t>
  </si>
  <si>
    <t>Thesis. Cahier d'Histoire des collections et de muséologie</t>
  </si>
  <si>
    <t>Aphil: presses universitaires suisses et Université de Neuchâtel</t>
  </si>
  <si>
    <t>Thesis. Cahier d'Histoire des collections est une revue d'histoire de l'art dédiée à l'histoire des collections antiques, médiévales et modernes, et des objets qui les composent, sans négliger les études consacrées à la muséologie.
Thesis propose à la lecture des études inédites et publie toute analyse portant sur le phénomène de la collection. Point de rencontre et d'échange, Thesis privilégie les discussions pour s'ouvrir aux travaux de jeunes chercheurs comme de chercheurs confirmés, d'Europe et d'Outre-Atlantique. Elle publie des articles en français, allemand, anglais, italien.</t>
  </si>
  <si>
    <t>Chercheurs et étudiants en histoire de l'art et muséologie</t>
  </si>
  <si>
    <t>Histoire de l'art et muséologie, orientation plutôt collections et musées d'art</t>
  </si>
  <si>
    <t>24€ le numéro</t>
  </si>
  <si>
    <t>https://www.alphil.com/index.php/alphil-revues/thesis.html?limit=12</t>
  </si>
  <si>
    <t>Museums.ch - Revue suisse des musées</t>
  </si>
  <si>
    <t>Association suisse des musées</t>
  </si>
  <si>
    <t>Français / allemand / italien / anglais</t>
  </si>
  <si>
    <t>Professionnels des musées</t>
  </si>
  <si>
    <t>Actualité et tendances des musées suisses, actes du congrès suisse des musées</t>
  </si>
  <si>
    <t>ICOM Suisse</t>
  </si>
  <si>
    <t>Gratuit pour les membres, 29€ le numéro</t>
  </si>
  <si>
    <t>https://www.museums.ch/fr/publications/revue/?page=2</t>
  </si>
  <si>
    <t>Rapport annuel ICOM Suisse &amp; AMS</t>
  </si>
  <si>
    <t>Le rapport annuel de l'Association des musées suisses (AMS) donne un aperçu des dossiers traités durant l’année et présente les projets futurs.</t>
  </si>
  <si>
    <t>Actualité et tendances des musées suisses, politique culturelle suisse, etc.</t>
  </si>
  <si>
    <t>https://www.museums.ch/fr/publications/rapports-annuels/?page=3</t>
  </si>
  <si>
    <t>Heimatschutz/Patrimoine</t>
  </si>
  <si>
    <t>Patrimoine Suisse</t>
  </si>
  <si>
    <t>Français / allemand / anglais / italien</t>
  </si>
  <si>
    <t xml:space="preserve">La revue Heimatschutz/Patrimoine propose des articles de fond, des interviews, des découvertes et des récits sur le thème de la protection du patrimoine. Valeur sûre de Patrimoine suisse depuis 1905, la revue traite quatre fois par an de thèmes d’actualité. </t>
  </si>
  <si>
    <t>Ouvert mais avec commission de rédaction</t>
  </si>
  <si>
    <t>Membres de l'association,spécialistes de la protection du patrimoine naturel et bâti, architectes, aménagement du territoire, etc.</t>
  </si>
  <si>
    <t xml:space="preserve">Conservation du patrimoine, politiques culturelles de conservation du patrimoine, aménagement du territoire, </t>
  </si>
  <si>
    <t>Gratuit pour les membres, abonnement annuel à 30CHF</t>
  </si>
  <si>
    <t>https://www.patrimoinesuisse.ch/revue</t>
  </si>
  <si>
    <t>On curating.</t>
  </si>
  <si>
    <t>On Curating</t>
  </si>
  <si>
    <t>The journal is independent with focus on curating both on the web and in print. The publications are openly accessible on the website. It collaborates with different partner institutions.</t>
  </si>
  <si>
    <t>Professionnels, artistes, chercheurs en arts</t>
  </si>
  <si>
    <t xml:space="preserve">Postgraduate Program in Curating, Institute for Cultural Studies in the Arts (ICS), Zurich University 
of the Arts </t>
  </si>
  <si>
    <t>https://on-curating.org/issues.html</t>
  </si>
  <si>
    <t>Samdoks Tidning (Samdok's Newspaper)</t>
  </si>
  <si>
    <t>The Swedish Samdok Network</t>
  </si>
  <si>
    <t xml:space="preserve">Suédois / Anglais </t>
  </si>
  <si>
    <t>Since its inception in 1977, the Samdok Secretariat has published a magazine with articles on the member museums' investigations and collection, current research and methodological and theoretical issues. The magazine has had different names:
    Samdok Bulletins (1977-1996)
    Contemporary &amp; Museums (1997-2009)
    Samdok Forum (2010-2011, digital)</t>
  </si>
  <si>
    <t>Professionnels et membres du réseau Samdok</t>
  </si>
  <si>
    <t>Musées suédois</t>
  </si>
  <si>
    <t>Sveriges Museer</t>
  </si>
  <si>
    <t>http://www.sverigesmuseer.se/samdok/samdoks-tidning/</t>
  </si>
  <si>
    <t>Association des musées suédois</t>
  </si>
  <si>
    <t>Suédois</t>
  </si>
  <si>
    <t>Professionnels et membre du réseau suédois</t>
  </si>
  <si>
    <t>Actualité des musées suédois</t>
  </si>
  <si>
    <t>https://utstallningskritik.se/</t>
  </si>
  <si>
    <t>Bulletin of the Museum of Far Eastern Antiquities</t>
  </si>
  <si>
    <t>Ostasiatiska Museet</t>
  </si>
  <si>
    <t>The Bulletin of the Museum of Far Eastern Antiquities publishes articles by scholars worldwide on all aspects of ancient and classical East Asia and adjacent regions, including archaeology, art, and architecture; history and philosophy; literature and linguistics; and related fields.</t>
  </si>
  <si>
    <t xml:space="preserve">Chercheurs en histoire de l'art et art asiatique et professionnels de musées </t>
  </si>
  <si>
    <t>Archéologie et arts asiatiques, histoire de l'art, collections et musées d'art asiatique</t>
  </si>
  <si>
    <t>Openaccess des 40 premiers numéros et les plus récents payants</t>
  </si>
  <si>
    <t>https://www.varldskulturmuseerna.se/en/projects/Research/bulletin-of-the-museum-of-far-eastern-antiquities/</t>
  </si>
  <si>
    <t>2. Europe de l'Est</t>
  </si>
  <si>
    <t>Muzeologija / Museology</t>
  </si>
  <si>
    <t>Croate / résumé des articles en anglais</t>
  </si>
  <si>
    <t>Muzeologija is a professional and scholarly periodical that has been published since 1953. It promotes content contributing to the development of the scholarly discipline of museology, addresses the issues and challenges facing museums today from engaging new audiences, new trends in museum education, digitalization, issues of collection management, storage problems, financing strategies, future of museums.
We publish masters dissertation and doctoral thesis, professional and scholarly contributions from symposia, research results, studies of the history of museums and collections, the phenomenon of collecting and Croatian collectors.</t>
  </si>
  <si>
    <t>publications d'études de cas, de thèses et d'articles scientifiques sur tous les domaines de la muséologie</t>
  </si>
  <si>
    <t>Anciens numéros accessibles en ligne</t>
  </si>
  <si>
    <t>https://www.mdc.hr/en/mdc-en/publications/museology/</t>
  </si>
  <si>
    <t>Studies in Ancient Art and Civilization</t>
  </si>
  <si>
    <t>Institute d'archéologie de Uniwersytet Jagielloński</t>
  </si>
  <si>
    <t>Anglais / Allemand/ Français / Italien / Russe / Espagnol</t>
  </si>
  <si>
    <t>Studies in Ancient Art and Civilization were created in 1991 as an irregular series which in the first place served as a forum for the presentation of the Jagiellonian University Institute of Archaeology and studies provided by its researchers. The series was originated by Professor Joachim Śliwa, who was also its first Editor in Chief. In the years 2010–2014 this function was held by Professor Ewdoksia Papuci-Władyka, and since 2015 it has been fulfilled by Professor Jarosław Bodzek. Since vol. 10 (2007) SAAC has become a regular yearly periodical owned and managed by the Jagiellonian University Institute of Archaeology.</t>
  </si>
  <si>
    <t>N'est pas complètement une revue de musélogie mais indexée comme telle dans Scopus et possède une section: Reception of ancient civilizations in modern Europe. Autrement publie aussi: Predynastic and early dynastic Egypt
    Archaeology, art and civilization of ancient Egypt and Middle East
    Archaeology, art and civilization of Greece and its colonies (especially the Black Sea region), Cyprus, Italy and Rome
    Non-Mediterranean ancient civilizations
    History of antiquities collecting and history of archaeological research</t>
  </si>
  <si>
    <t>http://www.saac.archeo.uj.edu.pl/</t>
  </si>
  <si>
    <t>Zivot Umjetnosti</t>
  </si>
  <si>
    <t>Institute of Art History (Université de Zagreb)</t>
  </si>
  <si>
    <t>Život umjetnosti is a peer-reviewed scientific journal published twice a year. Submitted papers should be written in Croatian or English. It conforms to the normative criteria for scholarly publications and nurtures the tradition of continuous publication since 1966. Dedicated to the fields of modern and contemporary art, urbanism, architecture and design, the journal covers a wide range of topics from addressing specific phenomena to deliberating on relevant issues at a theoretical level. The areas of Central and South East Europe are addressed with particular focus, as the contextual placement of Croatian art. The consideration for publishing is limited to original scholarly papers only. Besides scholarly texts, the editorial board holds the right to publish secondary content of expert nature: current events overviews, book reviews, interviews, translations of specialized literature into Croatian etc.</t>
  </si>
  <si>
    <t>art moderne et contemporain, architecture, design et scénographie /expographie.</t>
  </si>
  <si>
    <t>Payant: 40 couronnes le numéro</t>
  </si>
  <si>
    <t>https://zivotumjetnosti.ipu.hr</t>
  </si>
  <si>
    <t>Vijesti muzealaca i konzervatora</t>
  </si>
  <si>
    <t>Croatian Museum Association</t>
  </si>
  <si>
    <t>Časopis Vijesti muzealaca i konzervatora, uz kraće prekide, izlazi od 1952. godine. Časopis ima svoje uredništvo. Časopis je u početku izlazio kao četverobroj, no od 2014. godine planira se izlaženje jednom godišnje. Autori stručnih priloga u časopisu uglavnom su muzejski djelatnici.</t>
  </si>
  <si>
    <t>Actualités et tendances des musées croates</t>
  </si>
  <si>
    <t>Gratuit pour les membres de l'association et payant</t>
  </si>
  <si>
    <t>hrmud.hr/en/category/publikacije/vijesti-konzervatora-i-muzealaca/</t>
  </si>
  <si>
    <t>Estonie</t>
  </si>
  <si>
    <t>Muuseum</t>
  </si>
  <si>
    <t>Association des musées estoniens</t>
  </si>
  <si>
    <t>Estonien</t>
  </si>
  <si>
    <t>Eesti Muuseumiühingu ajakiri Muuseum esimene number ilmus aastal 1995. Enne seda anti välja neli numbrit EMÜ infolehte Muuseum. Ajakiri Muuseum ilmus trükisena enamasti kaks korda aastas.</t>
  </si>
  <si>
    <t>Actualités et tendances des musées estoniens</t>
  </si>
  <si>
    <t>https://www.muuseum.ee/</t>
  </si>
  <si>
    <t>Hongrie</t>
  </si>
  <si>
    <t>Magyar Mùzeumok (Musées Hongrois)</t>
  </si>
  <si>
    <t>Association des musées hongrois</t>
  </si>
  <si>
    <t>Hongrois</t>
  </si>
  <si>
    <t>A Magyar Múzeumok Online a Pulszky Társaság - Magyar Múzeumi Egyesület internetes folyóirata. A Pulszky Társaság fenntart minden, a portál bármely részének bármilyen módszerrel, technikával történő másolásával és terjesztésével kapcsolatos jogot.</t>
  </si>
  <si>
    <t>Actualités et tendances des musées hongrois</t>
  </si>
  <si>
    <t>https://www.magyarmuzeumok.hu/</t>
  </si>
  <si>
    <t>ArtMagazin</t>
  </si>
  <si>
    <t>ArtMagzin ltd</t>
  </si>
  <si>
    <t>Hongrois / Anglais</t>
  </si>
  <si>
    <t>Art hongrois, actualité des musées de Beaux-Arts</t>
  </si>
  <si>
    <t>https://www.artmagazin.hu/</t>
  </si>
  <si>
    <t>Lettonie</t>
  </si>
  <si>
    <t>Muzeja zinnesis</t>
  </si>
  <si>
    <t>Musée national d'histoire de Lettonie</t>
  </si>
  <si>
    <t>Letton</t>
  </si>
  <si>
    <t>Actualités du musée et collections, pluslargement de l'histoire de Lettonie et des musées lettons</t>
  </si>
  <si>
    <t>http://lnvm.lv/wp-content/uploads/2021/01/Zinnesis_janvaris1.pdf</t>
  </si>
  <si>
    <t>Lituanie</t>
  </si>
  <si>
    <t>Acta Museologica Lithuania</t>
  </si>
  <si>
    <t>Departement de Muséologie - Université de Vilnius</t>
  </si>
  <si>
    <t>Lituanien / Anglais / Russe</t>
  </si>
  <si>
    <t>Acta Museologica Lithuanica is a periodical interdisciplinary peer-reviewed scholarly journal founded in 2013. It is the first scientific journal in Lithuania dedicated to museology. Articles published in this journal have not been published anywhere else and cover themes such as: history of museums, collecting and musealization; museum collecting, storage, research, record keeping, preservation, conservation and restoration; theoretical museology and metamuseology; museum expositions and exhibition, communication of immovable cultural heritage, virtual museums and the use of digital technologies in museums; museum education and communication; museum management and museum policy. Journal also publishes museological scientific research and sources, scientific reviews of new books, museum expositions and exhibition.</t>
  </si>
  <si>
    <t>Checheurs et professionnels</t>
  </si>
  <si>
    <t>Muséologie : expositions, collections, médiation, etc.</t>
  </si>
  <si>
    <t>https://www.journals.vu.lt/acta-museologica-lithuanica</t>
  </si>
  <si>
    <t>Pologne</t>
  </si>
  <si>
    <t>Muzealnictwo</t>
  </si>
  <si>
    <t>National Institute for Museums and Public Collections</t>
  </si>
  <si>
    <t>Polonais</t>
  </si>
  <si>
    <t>Expositions, événements, emplois, accessibilité, éducation dans les musées, marketing</t>
  </si>
  <si>
    <t>NIMOZ</t>
  </si>
  <si>
    <t>http://muzealnictwo.com/polityka-prywatnosci/</t>
  </si>
  <si>
    <t>0.707</t>
  </si>
  <si>
    <t>République Tchèque</t>
  </si>
  <si>
    <t>Acta Musei Nationalis Pragae, Series B - Historia Naturalis</t>
  </si>
  <si>
    <t>Narodni Muzeum</t>
  </si>
  <si>
    <t>Fossil Imprint (formerly Acta Musei Nationalis Pragae, Series B – Historia Naturalis) is an international, open access journal, publishing original papers and reviews of any length from all areas of paleontology and related disciplines, such as palaeoanthropology, biostratigraphy, palynology, and archaeobotany/zoology. All taxonomic groups are treated, including plants, invertebrates, vertebrates, microfossils, and ichnofossils, with a special emphasis on terrestrial and post-Palaeozoic marine biota. We encourage the publication of international meetings as well as special thematic issues. The aim of the journal is to spread the scientific knowledge with no restrictions, and to allow access to it to any interested person. Each article includes information about the date of receiving, accepting and issue.</t>
  </si>
  <si>
    <t>Chercheurs et profesionnels de musées d'histoire naturelle</t>
  </si>
  <si>
    <t xml:space="preserve">Paleontologie et disciplines liées (palaeoanthropologie, biostratigraphie, palynologie, archaeobotanique /zoologie). Indexée par Scopus comme revue de muséologie car possède une focale sur la conservation des collections et leur exposition </t>
  </si>
  <si>
    <t>https://publikace.nm.cz/en/periodicals/fiamnpsbhn</t>
  </si>
  <si>
    <t>Museologica Brunensia</t>
  </si>
  <si>
    <t>Masaryk University</t>
  </si>
  <si>
    <t>Tchèque / Anglais</t>
  </si>
  <si>
    <t>Museologica Brunensia est une revue scientifique internationale à comité de lecture qui publie des ouvrages scientifiques originaux, des textes méthodologiques et informatifs, des critiques et des rapports dans le domaine de la muséologie et de la muséologie. L'objectif est de présenter la muséologie comme une discipline scientifique moderne influençant la pratique muséale et de familiariser les lecteurs avec les tendances actuelles dans le domaine.
Le journal est publié par l'Université Masaryk (Département d'archéologie et de muséologie, Faculté des arts, MU). Le magazine est publié deux fois par an depuis 2012.</t>
  </si>
  <si>
    <t>Actualité des musées tchèques et à l'international, muséologie tchèque et des pays de l'est</t>
  </si>
  <si>
    <t>https://www.phil.muni.cz/journals/index.php/museologica-brunensia</t>
  </si>
  <si>
    <t>1.5</t>
  </si>
  <si>
    <t>0.209</t>
  </si>
  <si>
    <t>Annals of the Naprstek Museum</t>
  </si>
  <si>
    <t>Naprstkovo Museum</t>
  </si>
  <si>
    <t>Tchèque</t>
  </si>
  <si>
    <t xml:space="preserve">Annals of the Náprstek Museum est une revue professionnelle à comité de lecture publiée par le Musée national, qui publie les résultats de la recherche scientifique dans le domaine de l'ethnologie, de l'archéologie, de l'histoire, qui n'ont pas encore été publiés et qui sont thématiques axés sur le matériel et le spirituel. culture et relations sociales dans les cultures non européennes. Il est publié une fois par an depuis 1962, date de sa création, et deux fois par an depuis 2013. Chaque numéro est structuré en quatre sections: 1. Études, 2. Rapports de recherche, 3. Materialia, 4. Revue de la littérature traitant des cultures non européennes. </t>
  </si>
  <si>
    <t>Recherches scientifiques liées aux collections du musée (archéologie, ethnologie, cultrual studies, histoire, muséologie)</t>
  </si>
  <si>
    <t>https://publikace.nm.cz/periodicke-publikace/aotnpm</t>
  </si>
  <si>
    <t>Muzeum: Muzejní a vlastivědná práce</t>
  </si>
  <si>
    <t>De Gruyter Open</t>
  </si>
  <si>
    <t>MUSÉE: Musée et œuvre patriotique est le plus ancien périodique domestique avec un accent exclusif sur les sujets muséologiques et muséologiques (publié depuis 1963).</t>
  </si>
  <si>
    <t>études, des documents, des rapports d'experts, des rapports, des critiques et des annotations d'un large éventail de questions muséales, y compris la muséologie théorique et pratique, les expositions, la pédagogie muséale, la conservation, la restauration et la préparation, les relations publiques. , critique d'expositions et questions culturelles, patrimoine en général, y compris les disciplines scientifiques représentées dans les musées tchèques</t>
  </si>
  <si>
    <t>Centrum pro Prezentaci Kulturniho dedictivi</t>
  </si>
  <si>
    <t>http://emuzeum.cz/muzeum</t>
  </si>
  <si>
    <t>Brukenthal. Acta Musei</t>
  </si>
  <si>
    <t>Brukenthal National Museum</t>
  </si>
  <si>
    <t>The Brukenthal National Museum of Sibiu/Hermannstadt is one of the most important museums in Romania due to both its collections and its tradition in publishing.
Museum’s first scientific publication Studii şi Comunicări.Brukenthal [Studies and Communications.Brukenthal] appeared from 1956 to 2004 in 29 issues and 4 supplements.
In order to promote Museum’s collections and scientific interactions with other museums and universities from Romania and abroad, since 2006 the scientific journal changed its format and name in Brukenthal. Acta Musei. Between 2006 and 2009 there were published three volumes: 1 - History and Archaeology, 2 - Art and Art history, 3 - Natural history.
Since 2010, the Museum published and additional fourth volume, devoted to articles on restoration and conservation topics.
There is also to be mentioned that Brukenthal. Acta Musei has been included in several international databases.</t>
  </si>
  <si>
    <t>Chercheurs et professionnels des musées</t>
  </si>
  <si>
    <t>Histoire, histoire de l'art, conservation restauration et histoire naturelle</t>
  </si>
  <si>
    <t>http://www.brukenthalmuseum.ro/publicatii_en/01.htm</t>
  </si>
  <si>
    <t>0.094</t>
  </si>
  <si>
    <t>0.117</t>
  </si>
  <si>
    <t>Terra Sebus</t>
  </si>
  <si>
    <t>Ioan Raica Municipal Museum</t>
  </si>
  <si>
    <t>Roumain / résumés en anglais / possibilité de publier en anglais</t>
  </si>
  <si>
    <t>Terra Sebus. Acta Musei Sabesiensis is the scientific yearbook of the “Ioan Raica” Municipal Museum of Sebes and it was first published in 2009. Apart from studies and articles relating to Ancient History and Archaeology as well as Medieval, Modern and Contemporary History, the periodical also features a Museology-Restoration-Conservation section and articles on issues relating to the fields of Ethnography, Anthropology and Art History. The papers written in the Romanian language are followed by an abstract and keywords in English. At the same time, every article or study written in the English language is followed by an abstract and keywords in English.
We can accept articles written in English with proofreading only, made by a native speaker of English, on authors’ expenses.</t>
  </si>
  <si>
    <t>Histoire ancienne, archéologie, histoire médiévale, moderne et contemporaine, muséologie, conservation restauration, ethnographie, anthropologie et histoire de l'art</t>
  </si>
  <si>
    <t>https://www.cclbsebes.ro/terra-sebus-english-version/</t>
  </si>
  <si>
    <t>0.511</t>
  </si>
  <si>
    <t>0.177</t>
  </si>
  <si>
    <t>Russie</t>
  </si>
  <si>
    <t>Мир музея / Le monde du musée</t>
  </si>
  <si>
    <t>Pas spécifié - Musées du monde ?</t>
  </si>
  <si>
    <t>Pas spécifié (éditeur indépendant?)</t>
  </si>
  <si>
    <t>Russe</t>
  </si>
  <si>
    <t>C'est à la préservation et à la mise en valeur du patrimoine culturel national et mondial que la revue "Le monde du musée" est consacrée.
Le principe de continuité, sur lequel se fonde toute avancée, est extrêmement important pour notre magazine. Par conséquent, dans les matériaux que nous proposons à nos lecteurs, il y a à la fois une étude des traditions profondes du travail muséal en Russie et à l'étranger, et un désir d'identifier et de diffuser des connaissances sur les nouvelles tendances, concepts et technologies dans le travail d'un musée moderne.</t>
  </si>
  <si>
    <t>Musées en russie et patrimoine culturel et naturel russe, muséologie</t>
  </si>
  <si>
    <t>Mir Muzeâ (ancienne revue Sovetskiy muzey / Musée soviétique 1938-1991)</t>
  </si>
  <si>
    <t>ВОПРОСЫ МУЗЕОЛОГИИ (problème de muséologie)</t>
  </si>
  <si>
    <t>Slovaquie</t>
  </si>
  <si>
    <t>Muzeologia a Kulturne Dedicstvo</t>
  </si>
  <si>
    <t>Faculty of Arts Comenius University</t>
  </si>
  <si>
    <t>peer-review</t>
  </si>
  <si>
    <t>https://www.muzeologia.sk/casopis_mkd_en.htm</t>
  </si>
  <si>
    <t>0.569</t>
  </si>
  <si>
    <t>0.198</t>
  </si>
  <si>
    <t>Slovaque</t>
  </si>
  <si>
    <t>Múzeum : metodický, študijný a informačný bulletin pre pracovníkov múzei a galérií /  guidance, information and study bulletin for museum and art gallery workers</t>
  </si>
  <si>
    <t>vyd. Slovenské Národné Múzeum ; Zväz Múzeí na Slovensku.</t>
  </si>
  <si>
    <t>Studia Historica Nitriensia</t>
  </si>
  <si>
    <t>Univerzita Konstantina Filozofa v Nitre</t>
  </si>
  <si>
    <t>Studia Historica Nitriensia est un projet commun du Scimago Journal &amp; Country Rankkatedier of History, Archaeology and Museology, Faculty of Arts, University of Constantine the Philosopher in Nitra, qui a commencé à publier en 1993. Jusqu'en 2011, Studia Historica Nitriensia était un périodique publié une fois une année. Depuis 2012, c'est un magazine qui paraît deux fois par an.</t>
  </si>
  <si>
    <t>études (historiques, archéologiques et muséologiques), il contient des sections: documents, documents de discussion, opinions, critiques et annotations sur la nouvelle littérature et une chronique avec de courts rapports de conférences et de réunions.</t>
  </si>
  <si>
    <t>Disponibles en bibliothèques et payant au numéro</t>
  </si>
  <si>
    <t>http://www.shnnitra.ff.ukf.sk/</t>
  </si>
  <si>
    <t>0.591</t>
  </si>
  <si>
    <t>0.193</t>
  </si>
  <si>
    <t>Slovénie</t>
  </si>
  <si>
    <t>Glasnik SED</t>
  </si>
  <si>
    <t>Slovensko Etnolosko drustvo</t>
  </si>
  <si>
    <t>Slovène</t>
  </si>
  <si>
    <t>Having a tradition of over forty years, the Slovene Ethnological Society (Slovensko etnološko društvo) is one of the most active professional societies in Slovenia. Its membership consists of approximately three hundred professionals, students, and friends of ethnology, anthropology, and related disciplines. The society regularly organizes ethnological evenings, round table discussions, and other social events. It publishes the Bulletin of the Slovene Ethnological Society (Glasnik SED) and monographs in the Bulletin of the Slovene Ethnological Society Library series. It recognizes deserving individuals or associations for their outstanding achievement in ethnology by bestowing on them the Murko Award, the Murko Special Recognition Award, and the Murko Certificate for Special Achievements in Ethnology. Anyone interested in ethnology and related disciplines can become a member of the Slovene Ethnological Society.</t>
  </si>
  <si>
    <t>es articles scientifiques et professionnels ainsi que des textes ethnologiques, culturels anthropologiques et des sciences humaines et sociales connexes, des textes nationaux et étrangers, des rapports sur des professionnels réunions, colloques et conférences, expositions et livres. De plus, le magazine s'adresse également aux amateurs d'ethnologie, et nous publions des articles sur divers événements sociaux sur le site de l'association.</t>
  </si>
  <si>
    <t>le ministère de la Culture de la République de Slovénie et l'Agence publique de recherche de la République de Slovénie.</t>
  </si>
  <si>
    <t>https://www.sed-drustvo.si/english</t>
  </si>
  <si>
    <t>0.814</t>
  </si>
  <si>
    <t>0.278</t>
  </si>
  <si>
    <t>Etnolog</t>
  </si>
  <si>
    <t>Slovene Ethnographic Museum</t>
  </si>
  <si>
    <t>Anglais / Slovène</t>
  </si>
  <si>
    <t>Collections ethnographiques et anthropologie</t>
  </si>
  <si>
    <t>0.994</t>
  </si>
  <si>
    <t>0.222</t>
  </si>
  <si>
    <t>3. Amérique du Sud, centrale et Caraïbes</t>
  </si>
  <si>
    <t>Perspectivas em Ciencia de Informacao</t>
  </si>
  <si>
    <t>Escola de Cienca de Informacao Universidade Federal de Minas Gerais</t>
  </si>
  <si>
    <t>SIC</t>
  </si>
  <si>
    <t>A revista Perspectivas em Ciência da Informação é uma publicação trimestral da Escola de Ciência da Informação da Universidade Federal de Minas Gerais. Foi lançada em 1996, em substituição à Revista da Escola de Biblioteconomia da UFMG.  Divulga artigos científicos, relatos de pesquisas, estudos teóricos, revisões de literatura, textos didáticos, relatos de experiências, traduções e resenhas nas áreas de Ciência da Informação, Arquivologia, Biblioteconomia, Museologia e áreas afins.</t>
  </si>
  <si>
    <t>Etudes de cas et articles scientifiques sur études théoriques des musées et en sciences de l'information et de la communication</t>
  </si>
  <si>
    <t>http://portaldeperiodicos.eci.ufmg.br/index.php/pci</t>
  </si>
  <si>
    <t>0.215</t>
  </si>
  <si>
    <t>0.158</t>
  </si>
  <si>
    <t>Museologia e Patrimonio / Brasil</t>
  </si>
  <si>
    <t>Programa de Pós Graduação em Museologia e Patrimônio (UNIRIO/MAST)</t>
  </si>
  <si>
    <t>A Revista Museologia e Patrimônio é um periódico eletrônico semestral vinculado ao Programa de Pós-Graduação em Museologia e Patrimônio (UNIRIO/MAST). Dedica - se à divulgação e disseminação da produção científica com ênfase à Museologia e aos estudos do Patrimônio, em sua diversidade de abordagem e campos disciplinares.</t>
  </si>
  <si>
    <t>http://revistamuseologiaepatrimonio.mast.br/index.php/ppgpmus</t>
  </si>
  <si>
    <t>Museologia &amp; Interdisciplinaridade</t>
  </si>
  <si>
    <t>Universidade Brasilia</t>
  </si>
  <si>
    <t>Ligada ao curso de Museologia, a Revista Museologia &amp; Interdisciplinaridade, vinculada ao Programa de Pós-Graduação em Ciência da Informação da Universidade de Brasília, é uma publicação eletrônica de caráter exclusivo acadêmico-científico semestral, dedicada a divulgar e debater artigos, pesquisas e enfoques que enriqueçam a produção do conhecimento no amplo campo da Museologia. Voltada a dialogar com diferentes área do co nhecimento que pesquisam problemas concernentes e transversais Ã  Museologia. A revista aceita artigos, traduções, entrevistas e resenhas de livre tema, bem como artigos para dossiês temáticos, organizados por professores e pesquisadores convidados pela Comissão Editorial e/ou Editor -Chefe</t>
  </si>
  <si>
    <t>https://periodicos.unb.br/index.php/museologia/issue/view/2034</t>
  </si>
  <si>
    <t>Transinformacao</t>
  </si>
  <si>
    <t>Pontificia Universidade Catolica de Campinas</t>
  </si>
  <si>
    <t xml:space="preserve">Transinformação is a specialized journal, issued three times a year, and open to contributions from the national and international scientific communities. It is edited by the School of Library Science, Center of Applied Human and Social Sciences, Pontifical Catholic University of Campinas. Founded in 1989, it is classified in the Qualis list as A1, it publishes articles that contribute to the study and scientific development of Information Science, Library Science, Archival Science, Museology and related areas. </t>
  </si>
  <si>
    <t>Articles en sciences de l'information et de la communication</t>
  </si>
  <si>
    <t>Conselho Nacional de Desenvolvimento Científico e Tecnológico (CNPq)
Coordenação de Aperfeiçoamento de Pessoal de Nível Superior (CAPES)</t>
  </si>
  <si>
    <t>http://www.scielo.br/revistas/tinf/iaboutj.htm</t>
  </si>
  <si>
    <t>0.502</t>
  </si>
  <si>
    <t>0.162</t>
  </si>
  <si>
    <t>Musas</t>
  </si>
  <si>
    <t>Instituto Brasilieiro de Museus - IBRAM</t>
  </si>
  <si>
    <t>Association professionnelle - Fondation</t>
  </si>
  <si>
    <t xml:space="preserve">A Revista Brasileira de Museus e Museologia (MUSAS) divulgou o resultado final de chamada pública para artigos destinados a compor sua oitava edição, que será publicada ainda este ano. Foram selecionados três trabalhos que irão integrar, neste número, a seção Artigos do periódico de caráter interdisciplinar, que é editado pelo Instituto Brasileiro de Museus (Ibram). </t>
  </si>
  <si>
    <t>Actualités et tendances des musées au Brésil</t>
  </si>
  <si>
    <t>Revista Museu</t>
  </si>
  <si>
    <t>Clube de Ideias Comunicação e Sistemas Ltda</t>
  </si>
  <si>
    <t>O REVISTA MUSEU é o portal definitivo que mostra os bastidores dos museus, a criatividade dos profissionais da área e seus projetos inovadores, divulgando a cultura no Brasil e no mundo.
Com enfoque específico e segmentado, o REVISTA MUSEU visa suprir melhor e com maior abrangência as necessidades do público que lida com o patrimônio cultural do país, colocando a seu dispor informações e orientações técnicas, abrindo espaço para discussões e análises mercadológicas, expondo opiniões de profissionais atuantes, prestando serviços de suporte e treinamento.</t>
  </si>
  <si>
    <t>Actualité et tendances des musées au Brésil</t>
  </si>
  <si>
    <t>https://www.revistamuseu.com.br/</t>
  </si>
  <si>
    <t>Chili</t>
  </si>
  <si>
    <t>Conserva</t>
  </si>
  <si>
    <t>Centro Nacional de Conservacion y restauracion</t>
  </si>
  <si>
    <t>En esa fecha se hizo realidad el anhelo de poseer una publicación en la que se expusieran trabajos y reflexiones en torno a esta disciplina que nos es propia.</t>
  </si>
  <si>
    <t>Professionnels de la conservation restauration et chercheurs dans une moindre mesure</t>
  </si>
  <si>
    <t>https://www.cncr.gob.cl/sitio/Secciones/Revista-Conserva/</t>
  </si>
  <si>
    <t>Revista museos</t>
  </si>
  <si>
    <t>Subdireccion Nacional de Museos</t>
  </si>
  <si>
    <t>Es la publicación oficial de la Subdirección Nacional de Museos desde 1988. Su edición anual representa el compromiso de la entidad frente a la necesidad de reconocimiento, valoración y promoción de la indispensable labor que realizan las instituciones museales en nuestro país.</t>
  </si>
  <si>
    <t>Musées au Chili, politiques patrimoniales</t>
  </si>
  <si>
    <t>https://www.museoschile.gob.cl/sitio/Secciones/Que-hacemos/Revista-Museos/</t>
  </si>
  <si>
    <t>Colombie</t>
  </si>
  <si>
    <t>Boletin Cientifico del Centro de Museos</t>
  </si>
  <si>
    <t>Universidad de Caldas</t>
  </si>
  <si>
    <t>El BOLETÍN CIENTÍFICO DEL CENTRO DE MUSEOS de la Universidad de Caldas es una revista especializada para la divulgación de trabajos resultantes de la investigación en HISTORIA NATURAL relacionada en ciencias biológicas afines.</t>
  </si>
  <si>
    <t>Chercheurs en sciences naturelles et professionnels de musées d'histoire naturelle</t>
  </si>
  <si>
    <t>Histoire naturelle et musées d'histoire naturelle (collections, expositions, etc.)</t>
  </si>
  <si>
    <t>http://boletincientifico.ucaldas.edu.co/index.php/numeros-anteriores</t>
  </si>
  <si>
    <t>0.19</t>
  </si>
  <si>
    <t>0.17</t>
  </si>
  <si>
    <t>Apuntes- revista dos estudios sobre el patrimonio</t>
  </si>
  <si>
    <t>Pontificia Universidade Javeriana Bogota</t>
  </si>
  <si>
    <t>La Revista Apuntes es una revista científica, orientada a la reflexión y divulgación investigativa del complejo ámbito del patrimonio cultural en sus dimensiones material e inmaterial y en su indisociable relación con el territorio, el medio ambiente y el patrimonio natural.</t>
  </si>
  <si>
    <t xml:space="preserve">campo patrimonial, en cuanto a su valoración, documentación, conservación, intervención y manejo sostenible, lo que se entiende en su indisociable relación con el territorio, el medio ambiente y la naturaleza o patrimonio natural.  </t>
  </si>
  <si>
    <t>Openacces</t>
  </si>
  <si>
    <t>https://revistas.javeriana.edu.co/index.php/revApuntesArq</t>
  </si>
  <si>
    <t>Intervencion: revista de Conservacion, restauracion</t>
  </si>
  <si>
    <t>Escuela Nacional de Conservación, Restauración y Museografía (ENCRyM)</t>
  </si>
  <si>
    <t>Revista académica, arbitrada, editada en la Escuela Nacional de Conservación, Restauración y Museografía (ENCRyM). Somos una publicación internacional, interdisciplinaria e indexada de circulación semestral; cuyo objetivo principal es promover la difusión del conocimiento, los avances y las reflexiones en torno de la investigación, la práctica y formación profesional en los campos de las disciplinas afines a la conservación, restauración, museología, museografía, gestión y estudio del patrimonio cultural entre la comunidad académica nacional e internacional.</t>
  </si>
  <si>
    <t>Chercheurs et professionnels, surtout dans le domaine de la restauration</t>
  </si>
  <si>
    <t>reflections on research, practice and professional training in the fields of conservation, restoration, museology, exhibition design, management and study of cultural heritage, among the national and international academic community.</t>
  </si>
  <si>
    <t>https://revistaintervencion.inah.gob.mx/index.php/intervencion/issue/archive</t>
  </si>
  <si>
    <t>Gacetas de museos</t>
  </si>
  <si>
    <t>Institution nacional de anthropologia y historia</t>
  </si>
  <si>
    <t>https://www.revistas.inah.gob.mx/index.php/gacetamuseos</t>
  </si>
  <si>
    <t>Revista CR. Conservacion y restauracion</t>
  </si>
  <si>
    <t>Coordinacion national de conservacion del patrimonio cultural des INAH</t>
  </si>
  <si>
    <t>La revista CR. Conservación y Restauración, desarrollada por la Coordinación Nacional de Conservación del Patrimonio Cultural (CNCPC) desde 2013, tiene el objetivo de divulgar y reseñar proyectos de conservación e investigación que se realicen tanto en la CNCPC como en otras áreas del INAH e instituciones afines vinculadas con este tema, además de difundir noticias relevantes. Esta publicación digital es cuatrimestral y está integrada por cinco secciones: Proyectos y Actividades, Memoria, La conservación en la vida cotidiana, Conoce el INAH y Noticias. Está dirigida tanto a un público especializado como a personas interesadas en la conservación del patrimonio cultural.</t>
  </si>
  <si>
    <t>Conservation et restauration, patrimoine</t>
  </si>
  <si>
    <t>http://revistas.inah.gob.mx/index.php/cr/about</t>
  </si>
  <si>
    <t>Dimension Antropologica</t>
  </si>
  <si>
    <t>INSTITUTO NACIONAL DE ANTROPOLOGÍA E HISTORIA
COORDINACIÓN NACIONAL DE ANTROPOLOGÍA</t>
  </si>
  <si>
    <t>En estas páginas confluirá el pensamiento y los estudios de los investigadores de las distintas disciplinas antropológicas -la antropología física, la lingüística y la antropología social- y de la historia. De esta manera, la revista pretende ampliar los horizontes de la antropología afrontando el reto de desempeñar la construcción social y proponiendo los parámetros de su desarrollo ante el vigoroso pero desigual empuje de las fuerzas materiales.</t>
  </si>
  <si>
    <t>https://www.dimensionantropologica.inah.gob.mx/</t>
  </si>
  <si>
    <t>Hereditas</t>
  </si>
  <si>
    <t>INAH</t>
  </si>
  <si>
    <t>https://www.revistas.inah.gob.mx/index.php/hereditas</t>
  </si>
  <si>
    <t>0.41</t>
  </si>
  <si>
    <t>0.819</t>
  </si>
  <si>
    <t>Perou</t>
  </si>
  <si>
    <t>Gaceta Cultural</t>
  </si>
  <si>
    <t>Ministère de la Culture</t>
  </si>
  <si>
    <t>Espganol</t>
  </si>
  <si>
    <t>Professionnels de la culture</t>
  </si>
  <si>
    <t>Patrimoine péruvien</t>
  </si>
  <si>
    <t>https://www.cultura.gob.pe/gacetacultural/</t>
  </si>
  <si>
    <t>El Salvador</t>
  </si>
  <si>
    <t>KOOT: revista de museologia</t>
  </si>
  <si>
    <t>Universidad Tecnológica de El Salvador, editada por la Dirección de Cultura</t>
  </si>
  <si>
    <t>Es la primera revista de su género, cuyo contenido se centra en la investigación museológica y en otras ramas afines de la ciencia desde el punto de vista antropológico. Se abordan temas referentes a la arqueología, la historia y las artes en general. Otro objetivo de esta publicación es fomentar el intercambio académico con universidades e instituciones afines. Los conceptos vertidos en la publicación son exclusivamente la opinión de sus autores.</t>
  </si>
  <si>
    <t>archéologie, histoire de l'art</t>
  </si>
  <si>
    <t>https://www.camjol.info/index.php/KOOT</t>
  </si>
  <si>
    <t>Venezuela</t>
  </si>
  <si>
    <t>Museos.ve</t>
  </si>
  <si>
    <t>Ministère</t>
  </si>
  <si>
    <t>4.a Asie</t>
  </si>
  <si>
    <t>Corée du Sud</t>
  </si>
  <si>
    <t>The National Folk Museum of Korea</t>
  </si>
  <si>
    <t>The International Journal of Intangible Heritage was first published in 2006 in response to the rapidly growing academic and professional interests in the intangible heritage, particularly following the widespread ratification by States in all parts of the world of UNESCO’s 2003 Intangible Heritage Convention for the Safeguarding of the Intangible Cultural Heritage. The IJIH is a refereed academic and professional English language journal dedicated to the promotion of the understanding of all aspects of the intangible heritage, and the communication of research and examples of good professional practice.</t>
  </si>
  <si>
    <t>Focalisé uniquement sur patrimoine culturel immatériel</t>
  </si>
  <si>
    <t>ICOM Korea ; Gouvernement de la République de Corée</t>
  </si>
  <si>
    <t>https://www.ijih.org/</t>
  </si>
  <si>
    <t>1.508</t>
  </si>
  <si>
    <t>0.16</t>
  </si>
  <si>
    <t>4,a</t>
  </si>
  <si>
    <t>The Korean Association of University Museums</t>
  </si>
  <si>
    <t>coréen</t>
  </si>
  <si>
    <t>On archeology, ancient history, art history and museum studies</t>
  </si>
  <si>
    <r>
      <t>博物館學報（</t>
    </r>
    <r>
      <rPr>
        <sz val="10"/>
        <rFont val="Calibri (Body)"/>
      </rPr>
      <t>박물관학보）Journal of Museum Studies</t>
    </r>
  </si>
  <si>
    <t>Korean Society of Museum studie</t>
  </si>
  <si>
    <t>On museum studies</t>
  </si>
  <si>
    <t>chercheurs et professionnels</t>
  </si>
  <si>
    <t>Chine</t>
  </si>
  <si>
    <t>Anhui Museum;Anhui Museums Association</t>
  </si>
  <si>
    <t>Chinois</t>
  </si>
  <si>
    <t>Beijing Municipal Government</t>
  </si>
  <si>
    <t>Changzhou Museum</t>
  </si>
  <si>
    <t>Archéologie et muséologie</t>
  </si>
  <si>
    <t>Fujian Museum;Fujian Archaeology &amp; Museums Association</t>
  </si>
  <si>
    <t>découvertes archéologiques, expositions, politiques muséales, histoire, developpement des entreprise culturelles et artistiques chinoises</t>
  </si>
  <si>
    <t>Bureau of Gardening and Cultural Relics</t>
  </si>
  <si>
    <t>Hangzhou Municipal Government</t>
  </si>
  <si>
    <t>Hakka Museum of China</t>
  </si>
  <si>
    <t>Musée du Suzhou</t>
  </si>
  <si>
    <t>Chercherus et professionnels</t>
  </si>
  <si>
    <t>muséologie mais aussi toutes les disciplines associées (histoire naturelle, anthropologie, art, etc.)</t>
  </si>
  <si>
    <t>文博学刊（Journal of Archaeology and Museology）</t>
  </si>
  <si>
    <t>Guangdong Museum; Guangdong Cultural Center</t>
  </si>
  <si>
    <t>中原文物（Cultural Relics of Central China）</t>
  </si>
  <si>
    <t>Henan Museum</t>
  </si>
  <si>
    <t>博物馆管理（Museum Management）</t>
  </si>
  <si>
    <t>National Museum of China</t>
  </si>
  <si>
    <t>广西博物馆文集（A Collection of Essays on Guangxi Museums）</t>
  </si>
  <si>
    <t>国际博物馆(中文版)（Museum International）</t>
  </si>
  <si>
    <t>Yilin Press, Ltd</t>
  </si>
  <si>
    <t>湖南省博物馆馆刊（Hunan Provincial Museum）</t>
  </si>
  <si>
    <t>Hunan Museum</t>
  </si>
  <si>
    <t>科学教育与博物馆（Science Education and Museums）</t>
  </si>
  <si>
    <t>Musées des sciences et de la technologie de Shangha</t>
  </si>
  <si>
    <t>辽宁省博物馆馆刊（Liaoning Provincial Museum Journal）</t>
  </si>
  <si>
    <t>陕西历史博物馆论丛（Collected Essays of Shaanxi History Museum）</t>
  </si>
  <si>
    <t>Shaanxi History Museum</t>
  </si>
  <si>
    <t>首都博物馆论丛 ( A Collection of Essays About Capital Museum of China)</t>
  </si>
  <si>
    <t>Capital Museum</t>
  </si>
  <si>
    <t>中国博物馆（Chinese Museum / Musée chinois (remplace Museum, crée au 2nd semestre de 1984)</t>
  </si>
  <si>
    <t>Chinese Museums Association</t>
  </si>
  <si>
    <t>中国国家博物馆馆刊（Journal of National Museum of China)</t>
  </si>
  <si>
    <t>自然科学博物馆研究（Journal of Natural Science Museum Research)</t>
  </si>
  <si>
    <t>Chinese Association of Natural Science Museums; China Science and Technology Press; China Science and Technology Museum</t>
  </si>
  <si>
    <t>Association; Musée; Professional Publisher</t>
  </si>
  <si>
    <t>博物院（Museum)</t>
  </si>
  <si>
    <t>China Science Publishing &amp; Media Ltd.</t>
  </si>
  <si>
    <t>东方博物（Cultural Relics of the East)</t>
  </si>
  <si>
    <t>Zhejiang Museum</t>
  </si>
  <si>
    <t>故宫博物院院刊（Palace Museum Journal)</t>
  </si>
  <si>
    <t>Palace Museum</t>
  </si>
  <si>
    <t>河南博物院院刊（Henan Museum Journal)</t>
  </si>
  <si>
    <t>Emperor Qinshihuang's Mausoleum Site Museum</t>
  </si>
  <si>
    <t>沈阳故宫学刊（Shenyang Palace Museum Journal)</t>
  </si>
  <si>
    <t>Shenyang Palace Museum</t>
  </si>
  <si>
    <t>东南文化（Southeast Culture)</t>
  </si>
  <si>
    <t>Nanjing Museum</t>
  </si>
  <si>
    <t>Université de Calcutta</t>
  </si>
  <si>
    <t>Journal of the Department of Museology, published by the University of Calcutta, is a refereed journal for the Museologists and museum professionals, including students and research scholars. Museology being multi-disciplinary in nature, contributions of papers from the related disciplines of natural &amp; social sciences, and art &amp; humanities are also welcome. It is published since 2002.</t>
  </si>
  <si>
    <t>International Journal of the Inclusive Museum</t>
  </si>
  <si>
    <t>The Research Networks on Inclusive Museum</t>
  </si>
  <si>
    <t xml:space="preserve">The International Journal of the Inclusive Museum addresses the key question: How can the institution of the museum become more inclusive? The journal brings together academics, curators, museum and public administrators, cultural policy makers, and research students to engage in discussions about the historic character and future shape of the museum. </t>
  </si>
  <si>
    <t>inclusivité, questions sociales du musée</t>
  </si>
  <si>
    <t>5 dollars l'article</t>
  </si>
  <si>
    <t>https://onmuseums.com/journal</t>
  </si>
  <si>
    <t>0.187</t>
  </si>
  <si>
    <t>Indonésie</t>
  </si>
  <si>
    <t>Program Magister Museologi, Fakultas Sastra, Universitas Padjadjaran</t>
  </si>
  <si>
    <t>Indonésien</t>
  </si>
  <si>
    <t>Japon</t>
  </si>
  <si>
    <t>Kokugakuin University</t>
  </si>
  <si>
    <t>Japonais</t>
  </si>
  <si>
    <t>Among the many universities in Japan, Kokugakuin University is a university with a long history and tradition with a museology laboratory. The museological bulletin has been published once a year since 1969. Master's and doctoral students can also publish their treatises if they are allowed to publish after peer review. Posting is also possible if a graduate of this university finds a job at the museum as a curator.</t>
  </si>
  <si>
    <t>An academic journal published once a year by The Museological Society of Japan. It is a museum research journal that can be peer-reviewed and published by academic members. The Museological Magazine was first published in 1975 and is published twice a year.</t>
  </si>
  <si>
    <t>Japan Museum Management Academy</t>
  </si>
  <si>
    <t>The Japan Museum Management Academy is an academic organization that focuses on museum management, administration in the field of museology. Since the research fields are museums and institutions related to museums such as human resources, collection management, and regional development, etc., the theme of the research bulletin is wide. Therefore, the academy has set a special theme in the research bulletin and is looking for treatises that match the content.</t>
  </si>
  <si>
    <t>MUSEUM is a research journal on Japanese and Oriental art history, craft history, archeology, and related history, museology, and conservation science of cultural properties.</t>
  </si>
  <si>
    <t>It is the oldest monthly magazine in Japan that was first published in 1928 and continues to this day.  The Japan Museum Association has set up an editorial committee consisting of multiple experts, and present-day issues for museums in Japan, museum policies of the Ministry of Education, Culture, Sports, Science and Technology and the Agency for Cultural Affairs, which are under the jurisdiction of national museums, museum systems, and examples of new museums. It deals with introductions, overseas trends, and articles related to ICOM.</t>
  </si>
  <si>
    <t>At the National Museum of Japanese History (Inter-university research institute corporation), the museum publishes a variety of publications, from catalogs to research reports, including catalogs of special exhibitions. Several types of research reports may be published each year.</t>
  </si>
  <si>
    <t>UM promotion</t>
  </si>
  <si>
    <t>Maison d'édition</t>
  </si>
  <si>
    <t>On museum activities and museum studies</t>
  </si>
  <si>
    <t>Professionnels, amateurs</t>
  </si>
  <si>
    <t>Taiwan</t>
  </si>
  <si>
    <t>科技博物(Technology Museum Review)</t>
  </si>
  <si>
    <t>National Science and Technology Museum</t>
  </si>
  <si>
    <t>Chinese</t>
  </si>
  <si>
    <t>the publication provides a wide-ranging look on technology as part of the museum's mission in technology education. The Review is intended as both a journalistic and academic publication. In March 2011, Technology Museum Review issued as quarterly electronic publication which has been collected by HyRead Journal Database, the Airiti Journals Database, Taiwan Academic Citation Index and Yuedan Knowledge Base</t>
  </si>
  <si>
    <t>Peer-review</t>
    <phoneticPr fontId="5" type="noConversion"/>
  </si>
  <si>
    <t>professionals</t>
  </si>
  <si>
    <t>博物館與文化(Journal of Museums and Culture)</t>
  </si>
  <si>
    <t>Chinese Association of Museums</t>
  </si>
  <si>
    <t>《Journal of Museums and Culture (JMC) welcomes national and international scholars to contribute their manuscripts, in order to enhance the academic research quantity and quality of museums, expanding theory and perspectives regarding museology in modern culture development, as well as providing a published space for original academic papers. JMC publishes two volumes semiannually in June and December. In addition, it will schedule special issue by inviting manuscripts actively.</t>
  </si>
  <si>
    <t>Taiwan</t>
    <phoneticPr fontId="5" type="noConversion"/>
  </si>
  <si>
    <t>National Museum of Natural Science</t>
    <phoneticPr fontId="5" type="noConversion"/>
  </si>
  <si>
    <t>4.b Pacifique</t>
  </si>
  <si>
    <t>4.b</t>
  </si>
  <si>
    <t>Océanie</t>
  </si>
  <si>
    <t>Australie</t>
  </si>
  <si>
    <t xml:space="preserve">Records of the Australian Museum </t>
  </si>
  <si>
    <t>Australian Museum</t>
  </si>
  <si>
    <t>Since 1851 we have published academic journals to report discoveries made in our collections. Our serial titles contain peer-reviewed research articles on animal taxonomy, archaeology and geology.</t>
  </si>
  <si>
    <t>Collections de l'Australian museum et problématiques des musées australiens</t>
  </si>
  <si>
    <t>0.738</t>
  </si>
  <si>
    <t>0.234</t>
  </si>
  <si>
    <t>Muse Magazine</t>
  </si>
  <si>
    <t>University of Sydney</t>
  </si>
  <si>
    <t>Muse Magazine provides an insider's view into what's happening in our museum and collections – including new additions, conservation projects, research and discoveries.</t>
  </si>
  <si>
    <t>Collections du musée Chau Chak Wing</t>
  </si>
  <si>
    <t>https://www.sydney.edu.au/museum/news/muse-magazine-and-other-publications.html</t>
  </si>
  <si>
    <t>AICCM Bulletin</t>
  </si>
  <si>
    <t>Australian Institute for the Conservation of Cultural Materials  / Taylor &amp; Francis</t>
  </si>
  <si>
    <t>The AICCM Bulletin is a hard copy and online peer reviewed journal produced by the Australian Institute for the Conservation of Cultural Materials (AICCM) since 1975. In order to better reach our international audience AICCM has recently partnered with Taylor &amp; Francis to provide our online publishing service. The Taylor &amp; Francis Group publishes quality peer-reviewed journals under the Routledge and Taylor &amp; Francis imprints which are available online at their website.</t>
  </si>
  <si>
    <t>materiality, nature, condition, deterioration and treatment of cultural collections within Australia and the Asia-Pacific region, management des collections</t>
  </si>
  <si>
    <t>Accès gratuit pour les membres, payant pour les personnes extérieures</t>
  </si>
  <si>
    <t>https://www.tandfonline.com/toc/ybac20/current</t>
  </si>
  <si>
    <t>0.218</t>
  </si>
  <si>
    <t>ReCollections Journal</t>
  </si>
  <si>
    <t>National Museum of Australia Press</t>
  </si>
  <si>
    <t>reCollections is the National Museum of Australia’s independent, peer-reviewed journal focusing on museology and museum practice, and the history and interpretation of objects and the social and environmental history of material culture. The journal is being redeveloped, and is not accepting submissions until further notice.</t>
  </si>
  <si>
    <t>Muséologie et pratiques muséales en Australie mais aussi à l'international</t>
  </si>
  <si>
    <t>https://www.nma.gov.au/about/publications/recollections-journal</t>
  </si>
  <si>
    <t>Nouvelle-Zélande</t>
  </si>
  <si>
    <t>New-Zealand Museum Journal</t>
  </si>
  <si>
    <t>Art Galleries and Museums Association of New Zealand.</t>
  </si>
  <si>
    <t>Chercheurs et professionnels, et étudiants</t>
  </si>
  <si>
    <t>Actualité des musées en Nouvelle-Zélande mais aussi des formations muséales</t>
  </si>
  <si>
    <t>Musée d'Auckland</t>
  </si>
  <si>
    <t>Disponible en version digitalisée par certaines bibliothèques.</t>
  </si>
  <si>
    <t>http://natlib.govt.nz/records/38531949?search%255Bi%255D%255Bsubject%255D=Museums+--+New+Zealand+--+Periodicals&amp;search%255Bi%255D%255Bsubject_text%255D=Art+--+New+Zealand+--+Periodicals&amp;search%255Bil%255D%255Bsubject%255D=Museums+--+New+Zealand+--+Periodicals&amp;search%255Bpath%255D=items</t>
  </si>
  <si>
    <t>5.a Pays africains</t>
  </si>
  <si>
    <t>Afrique du Sud</t>
  </si>
  <si>
    <t>SAMAB - Southern African museum association Bulletin</t>
  </si>
  <si>
    <t>SAMA - Southern African museum Association</t>
  </si>
  <si>
    <t>SAMAB is an accredited journal approved by the South African Department of Higher Education and Training (DHET) and has been published by SAMA since 1936.
The South African Museums Association Bulletin (SAMAB) provides a forum for the publication of peer reviewed articles that promote the discussion, debate and the dissemination and exchange of information on aspects of museology, with particular but not exclusive reference to South Africa.</t>
  </si>
  <si>
    <t>muséologie et recherches sur les musées ou études de cas avec réflexivité sur: collections, management, administration, expositions, etc.</t>
  </si>
  <si>
    <t>https://samuseums.co.za/sama-projects/samab</t>
  </si>
  <si>
    <t>5.b Pays arabes</t>
  </si>
  <si>
    <t>5.b</t>
  </si>
  <si>
    <t>Egypte</t>
  </si>
  <si>
    <t>Shedet</t>
  </si>
  <si>
    <t>Fayoum University - Faculty of Archeology</t>
  </si>
  <si>
    <t>Anglais / arabe</t>
  </si>
  <si>
    <t>SHEDET, annual peer-reviewed journal issued by the Faculty of Archaeology, Fayoum University, is a scholarly print and, open access, online international journal which aims to publish peer reviewed original research oriented papers or reviews in the fields of Archaeology and its related sciences.</t>
  </si>
  <si>
    <t>Professionnels et chercheurs en archéologie</t>
  </si>
  <si>
    <t>ancient Egyptian, Islamic and Coptic Archaeology, conservation, museology, and heritage (concerning language, literature, history, art, and related subjects, before the modern period.</t>
  </si>
  <si>
    <t xml:space="preserve"> http://www.fayoum.edu.eg/english/shedet/Home.aspx</t>
  </si>
  <si>
    <t>0.305</t>
  </si>
  <si>
    <t>6. International : revues éditées par plusieurs éditeurs établis dans des pays différents et/ou par un éditeur supranational (ONG/association internationale/etc.)</t>
  </si>
  <si>
    <t>Suède / Norvège / Danemark / Finlande / Islande</t>
  </si>
  <si>
    <t>Nordisk Museologie</t>
  </si>
  <si>
    <t xml:space="preserve">Universités / Association des musées et Openedition </t>
  </si>
  <si>
    <t>Danois / Norvégien / Suédois / Anglais</t>
  </si>
  <si>
    <t>The journal Nordic Museology is a forum for critical scholarly discussion of museum and heritage subjects in the Nordic countries. The thrice-yearly peer-reviewed journal focuses on issues and themes currently in the spotlight in the fields of museology, art, natural and cultural heritage, with contributions from many different professions and different bodies – thus providing a broad spectrum of approaches and insights.</t>
  </si>
  <si>
    <t>Professionnels et chercheurs des pays nordiques</t>
  </si>
  <si>
    <t>Musées nordiques et héritage culturel des pays nordiques</t>
  </si>
  <si>
    <t>the Nordic Board for Periodicals in the Humanities and Social Sciences / the official museums associations in Denmark, Finland, Iceland, Norway and Sweden / Université d'Aarhus (Danemark) / Université d'Islande / Jyväskylä University (Finlande) / Umea University (Suède) / Universté d'Oslo</t>
  </si>
  <si>
    <t>https://journals.uio.no/museolog/authorguidelines</t>
  </si>
  <si>
    <t>International</t>
  </si>
  <si>
    <t>Museum International</t>
  </si>
  <si>
    <t>Wiley Blackwell / Taylor &amp; Francis</t>
  </si>
  <si>
    <t>Museum International is the International Council of Museum’s peer-reviewed journal, which is committed to fostering knowledge sharing within the international museum community. The journal aims to provoke debate in the museum and heritage fields by publishing multidisciplinary, international research articles, case studies, reports and reviews. Museum International favours a thematic approach, with each issue dedicated to a specific theme selected by an international editorial board. The editorial board ensures that the journal reflects contemporary issues in the museum field and the diversity of the international museum community.</t>
  </si>
  <si>
    <t>Tous les sujets liés aux musées, avec un numéro thématique</t>
  </si>
  <si>
    <t>ICOM</t>
  </si>
  <si>
    <t>Payant: 150 euros le numéro ou 30 euros l'article</t>
  </si>
  <si>
    <t>https://www.tandfonline.com/toc/rmil20/current</t>
  </si>
  <si>
    <t>0.435</t>
  </si>
  <si>
    <t>Journal of Cultural Economics</t>
  </si>
  <si>
    <t>Springer / The Association for Culural Economics International</t>
  </si>
  <si>
    <t>Editeur spécialisé / Association professionnelle</t>
  </si>
  <si>
    <t>original papers dealing with the theoretical development of cultural economics as a subject, the application of economic analysis and econometrics to the field of culture, and the economic aspects of cultural policy. In addition to full-length papers, the journal offers short papers and book reviews.</t>
  </si>
  <si>
    <t>Economie et droit</t>
  </si>
  <si>
    <t>ejournal 88.60€</t>
  </si>
  <si>
    <t>https://www.springer.com/journal/10824</t>
  </si>
  <si>
    <t>1.84</t>
  </si>
  <si>
    <t>0.824</t>
  </si>
  <si>
    <t>International, mais surtout entre pays anglo-saxons (Angleterre, Etats-Unis et Australie)</t>
  </si>
  <si>
    <t>Museum Worlds</t>
  </si>
  <si>
    <t>Berghahn</t>
  </si>
  <si>
    <t>Museum Worlds: Advances in Research is a multidisciplinary, refereed, annual journal that publishes work that significantly advances knowledge of global trends, case studies, and theory relevant to museum practice and scholarship around the world.
Responding to the need for a rigorous, in-depth review of current work in its field, Museum Worlds: Advances in Research contributes to the ongoing formation of Museum Studies as an academic and practical area of research that is rapidly expanding and alive with potential, opportunity, and challenge that parallels the rapid growth of museums in just about every part of the world.</t>
  </si>
  <si>
    <t>Anthropologie et anthropologie des musées</t>
  </si>
  <si>
    <t>University of Leicester et University of Wellington</t>
  </si>
  <si>
    <t>https://www.berghahnjournals.com/view/journals/museum-worlds/museum-worlds-overview.xml</t>
  </si>
  <si>
    <t>Icofom study series (ISS)</t>
  </si>
  <si>
    <t>Anglais / français / espagnol</t>
  </si>
  <si>
    <t>revue internationale, à comité de lecture, destinée à des spécialistes des musées, des professionnels, des étudiants et des chercheurs, qui examine des questions d’actualité dans le domaine de la muséologie. La muséologie (ou théorie des musées) est définie ici en suivant les concepts clés de la muséologie comme englobant tous les efforts de théorisation et de réflexion critique sur le domaine des musées.
La série d’études ICOFOM est thématique. Les sujets des communications et du symposium annuel sont définis et décrits par le conseil d’administration de l’ICOFOM et publiés sur le site Web de l’ICOFOM six mois avant le symposium.</t>
  </si>
  <si>
    <t>Chercheurs en muséologie, professionnels et étudiants</t>
  </si>
  <si>
    <t>Actualité de la muséologie, point de vue international. Numéros thématiques.</t>
  </si>
  <si>
    <t>ICOM International</t>
  </si>
  <si>
    <t>http://icofom.mini.icom.museum/fr/publications-2/nos-publications/</t>
  </si>
  <si>
    <t>Non déterminé</t>
  </si>
  <si>
    <t>Chinois / anglais</t>
  </si>
  <si>
    <t>ICOM Education</t>
  </si>
  <si>
    <t>CECA</t>
  </si>
  <si>
    <t>Education</t>
  </si>
  <si>
    <t>Anglais/français/espagnol</t>
  </si>
  <si>
    <t xml:space="preserve">ICOM Education est le journal officiel du CECA. Chaque revue est composée autour d’un thème spécifique. La plupart des éditions précédentes sont disponibles en ligne </t>
  </si>
  <si>
    <t>open acces</t>
  </si>
  <si>
    <t>https://ceca.mini.icom.museum/fr/publications/icom-education/</t>
  </si>
  <si>
    <t>1.b.</t>
  </si>
  <si>
    <t>Patrimoines</t>
  </si>
  <si>
    <t>Institut national du Patrimoine</t>
  </si>
  <si>
    <t>Patrmoine</t>
  </si>
  <si>
    <t xml:space="preserve">Ministère de la culture </t>
  </si>
  <si>
    <t>https://www.inp.fr/Recherche-colloques-et-editions/Editions/Patrimoines-la-revue-de-l-Inp</t>
  </si>
  <si>
    <t>Irlande</t>
  </si>
  <si>
    <t>Heritage  Science</t>
  </si>
  <si>
    <t xml:space="preserve">Springer  </t>
  </si>
  <si>
    <t>Heritage Science is an open access journal publishing original peer-reviewed research covering understanding of the manufacturing processes, provenances, and environmental contexts of material types, objects, and buildings, of cultural significance including their historical significance, etc.</t>
  </si>
  <si>
    <t>Aspects théoriques et scientifiques du patrimoine</t>
  </si>
  <si>
    <t>open access</t>
  </si>
  <si>
    <t>https://heritagesciencejournal.springeropen.com/about</t>
  </si>
  <si>
    <t>University of Salento - CEIT (Centro Euromediterraneo di Innovazione Tecnologica per i Beni Culturali e Ambientali e la Biomedicina)</t>
  </si>
  <si>
    <t>SCIRES-IT</t>
  </si>
  <si>
    <t>IT</t>
  </si>
  <si>
    <t xml:space="preserve">SCIRES-IT (SCIentific RESearch and Information Technology - Ricerca Scientifica e Tecnologie dell'Informazione is an international forum for the exchange and sharing of know-how in the areas of Digitalization and Multimedia Technologies and Information &amp; Communication Technology (ICT) in support of Cultural and environmental Heritage (CH) documentation, preservation and fruition. </t>
  </si>
  <si>
    <t>Numérisation et utilisation des TIC pour le patrimoine</t>
  </si>
  <si>
    <t>http://www.sciresit.it/</t>
  </si>
  <si>
    <t>1.a.</t>
  </si>
  <si>
    <t>Journal  on Computing and Cultural Heritage</t>
  </si>
  <si>
    <t>Association for Computing Machinery</t>
  </si>
  <si>
    <t xml:space="preserve">
ACM Journal on Computing and Cultural Heritage (JOCCH) publishes papers of significant and lasting value in all areas relating to the use of information and communication technologies (ICT) in support of Cultural Heritage.</t>
  </si>
  <si>
    <t>Payant, quelques articles open access</t>
  </si>
  <si>
    <t>https://dl.acm.org/journal/jocch</t>
  </si>
  <si>
    <t>JCHMSD develops the skills and knowledge of the international community working in the field of cultural heritage and sustainable development.</t>
  </si>
  <si>
    <t>Journal of Cultural Heritage Management and Sustainable Development</t>
  </si>
  <si>
    <t>Aspects liés aux questions de développement durable au sein du patrimoine (plutôt immobilier)</t>
  </si>
  <si>
    <t>https://www.emerald.com/insight/publication/issn/2044-1266</t>
  </si>
  <si>
    <t xml:space="preserve">Preservation, Digital Technology &amp; Culture (PDT&amp;C) is an international refereed journal of high scholarly standing which focuses on preserving digital content from a wide variety of perspectives, including technological, social, economic, political, and user. Its scope is global, covering projects and practices from key international players in the field. </t>
  </si>
  <si>
    <t>Preservation, Digital technology and Cultural Policy</t>
  </si>
  <si>
    <t>chercheurs</t>
  </si>
  <si>
    <t xml:space="preserve">Préservation du patrimoine numérique </t>
  </si>
  <si>
    <t>https://www.degruyter.com/journal/key/pdtc/html</t>
  </si>
  <si>
    <t>Journal of the Institute of Conservation</t>
  </si>
  <si>
    <t>editeur spécialisé</t>
  </si>
  <si>
    <t>The Journal was previously published as The Paper Conservator (1976-2008) and The Conservator (1977-2008). Icon Members can access all back issues. The aims of Icon’s Journal are to Promote knowledge of cultural heritage conservation practice, the research which underpins it and related issues, and enable communication of advances between conservators and the wider conservation and heritage communities in the UK and internationally</t>
  </si>
  <si>
    <t>Etudes sur la conservation</t>
  </si>
  <si>
    <t>ICON, Institut de la Conservation</t>
  </si>
  <si>
    <t>Payant, gratuit pour les membres ICON</t>
  </si>
  <si>
    <t>https://www.icon.org.uk/resources/journal-of-the-institute-of-conservation.html</t>
  </si>
  <si>
    <t>Heritage and Society</t>
  </si>
  <si>
    <t>Heritage &amp; Society is a global, peer-reviewed journal that provides a forum for scholarly, professional, and community reflection on the cultural, political, and economic impacts of heritage on contemporary society.</t>
  </si>
  <si>
    <t>https://www.tandfonline.com/action/journalInformation?show=aimsScope&amp;journalCode=yhso20</t>
  </si>
  <si>
    <t>International Journal of Conservation Science</t>
  </si>
  <si>
    <t>https://ijcs.ro/</t>
  </si>
  <si>
    <t>Romanian Inventors Forum</t>
  </si>
  <si>
    <t>International Journal of Conservation Science (IJCS) is a high quality peer-reviewed journal devoted to the publication of original research papers in applied conservation science and its broad range of applications</t>
  </si>
  <si>
    <t>Techniques de conservation, disciplines associées à la conservation</t>
  </si>
  <si>
    <t xml:space="preserve">Santander </t>
  </si>
  <si>
    <t>Polonais et anglais</t>
  </si>
  <si>
    <t>Université (&amp; gouvernement)</t>
  </si>
  <si>
    <t>Droit</t>
  </si>
  <si>
    <t>The Santander Art and Culture Law Review (SAACLR) is a peer-reviewed international journal published by the UNESCO Chair on Cultural Property Law (Centrum Prawa Ochrony Dóbr Kultury UNESCO) at the University of Opole, Faculty of Law and Administration. SAACLR was established in 2015 as a part of Santander Universidades projects, organized by the Santander Group, and is published on a bi-annual basis.</t>
  </si>
  <si>
    <t>lutte contre le traffic illicite, droit des biens culturels</t>
  </si>
  <si>
    <t>Chaire Unesco</t>
  </si>
  <si>
    <t>https://www.ejournals.eu/SAACLR/2021/2-2021/</t>
  </si>
  <si>
    <t>Jagiellonian University Press</t>
  </si>
  <si>
    <t>Preservation magazine</t>
  </si>
  <si>
    <t>National Trust for Historical Preservation</t>
  </si>
  <si>
    <t>Preservation, the magazine of the National Trust for Historic Preservation, launched in 1952 as Historic Preservation</t>
  </si>
  <si>
    <t>Patrimoine, largement bâtim, mais aussi les questions politiques, artistiques, historiques</t>
  </si>
  <si>
    <t>Les membres du trust le reçoivent gratuitement</t>
  </si>
  <si>
    <t>https://savingplaces.org/preservation-magazine#.Ylxb19NByUl</t>
  </si>
  <si>
    <t>4.a.</t>
  </si>
  <si>
    <t>Journal of Heritage management</t>
  </si>
  <si>
    <t xml:space="preserve">To this end, the Journal of Heritage Management attempts to explore new territory by promoting interdisciplinary research into the relevance and meaning of Heritage Management and addresses the challenge of applying traditional management theories and techniques to the field of heritage preservation. </t>
  </si>
  <si>
    <t>Université d'Ahmedabad</t>
  </si>
  <si>
    <t>https://journals.sagepub.com/home/hmj</t>
  </si>
  <si>
    <t>1;a.</t>
  </si>
  <si>
    <t>Preservation Education  &amp; Research</t>
  </si>
  <si>
    <t>National council for Prservation Education</t>
  </si>
  <si>
    <t>NCPE’s Objectives are Encouraging and assisting in the development and improvement of historic preservation education programs and endeavors in the United States and elsewhere and coordinating efforts related to preservation education with public and private organizations and interested individuals</t>
  </si>
  <si>
    <t>Patrimoine, essentiellement bâti, mais fondé sur les questions d'éducation à la préservation</t>
  </si>
  <si>
    <t>Open access</t>
  </si>
  <si>
    <t>https://www.ncpe.us/about-ncpe/</t>
  </si>
  <si>
    <t>Public Understanding of science</t>
  </si>
  <si>
    <t>Science &amp; Education</t>
  </si>
  <si>
    <t>Public Understanding of Science is a bimonthly peer-reviewed academic journal that was established in 1992 and is published by SAGE Publications. It covers topics in the popular perception of science, the role of science in society, philosophy of science, science education, and science in public policy.</t>
  </si>
  <si>
    <t>Diffusion des sciences auprès du public</t>
  </si>
  <si>
    <t>https://journals.sagepub.com/home/pus</t>
  </si>
  <si>
    <t>Connected Science Learning</t>
  </si>
  <si>
    <t>National Science Teaching Association</t>
  </si>
  <si>
    <t>STEM</t>
  </si>
  <si>
    <t>NSTA's journal highlighting STEM education experiences that bridge the gap between in-school and out-of-school settings</t>
  </si>
  <si>
    <t>Free-choice learning et apprentissage des sciences</t>
  </si>
  <si>
    <t>https://www.nsta.org/connected-science-learning#tab-current</t>
  </si>
  <si>
    <t>Association of Science and Technology Centers</t>
  </si>
  <si>
    <t>Spokes Magazine</t>
  </si>
  <si>
    <t>ECSITE</t>
  </si>
  <si>
    <t>Spokes is the monthly magazine of Ecsite, the European network of science centres and museums. Latest news from European science engagement,  in-depth features</t>
  </si>
  <si>
    <t>Science engagement</t>
  </si>
  <si>
    <t>https://www.ecsite.eu/activities-and-services/news-and-publications/digital-spokes</t>
  </si>
  <si>
    <t>Revista do Patrimonio</t>
  </si>
  <si>
    <t>Instituto do Patrimönio Historico e Artistico Nacional (IPHAN)</t>
  </si>
  <si>
    <t>Revue de l'IPHAN, plus directement consacrée au patrimoine mobilier et au patrimoine immatériel</t>
  </si>
  <si>
    <t>IPHAN</t>
  </si>
  <si>
    <t>Papier/Online</t>
  </si>
  <si>
    <t>http://portal.iphan.gov.br/publicacoes/lista?categoria=23&amp;busca</t>
  </si>
  <si>
    <t>MAG Museums Galleries Australia Magazine</t>
  </si>
  <si>
    <t>Australian Museums and Galleries Association</t>
  </si>
  <si>
    <t>Revue de l'association professionnelle des musées australiens</t>
  </si>
  <si>
    <t>Muséologie et pratique muséale en Australie</t>
  </si>
  <si>
    <t>https://www.amaga.org.au/magazine</t>
  </si>
  <si>
    <t>Revue du Patrimoine mondial</t>
  </si>
  <si>
    <t>UNESCO</t>
  </si>
  <si>
    <t>Patrimoine Mondial propose des articles de fond sur les sites du patrimoine mondial culturels et naturels. Publié tous les trois mois en français, anglais et espagnol.</t>
  </si>
  <si>
    <t>Généralités et thématiques</t>
  </si>
  <si>
    <t>https://whc.unesco.org/fr/revue/&amp;maxrows=88</t>
  </si>
  <si>
    <t>Comma</t>
  </si>
  <si>
    <t>Liverpool University Press/ ICA</t>
  </si>
  <si>
    <t>Editeur spécialisé/ Assoc. Prof.</t>
  </si>
  <si>
    <t xml:space="preserve">Anglais/Français  </t>
  </si>
  <si>
    <t>Comma, revue internationale d'archivistique est la principale publication périodique du Conseil international des archives. Comma s'efforce d'avoir quelque valeur pour un lectorat qui va au-delà des membres de l'ICA et de la profession d'archiviste dans son ensemble</t>
  </si>
  <si>
    <t>ICA</t>
  </si>
  <si>
    <t>https://www.liverpooluniversitypress.co.uk/journals/id/46/</t>
  </si>
  <si>
    <t xml:space="preserve">actes des Congrès, des rapports et des études émanant d'organismes de l'ICA. </t>
  </si>
  <si>
    <t>IFLA Journal</t>
  </si>
  <si>
    <t>international journal publishing peer reviewed articles on library and information services and the social, political and economic issues that impact access to information through libraries</t>
  </si>
  <si>
    <t>Revue de l'IFLA, Association internationale des bibliothèques</t>
  </si>
  <si>
    <t>IFLA</t>
  </si>
  <si>
    <t>Study of the system: artifact-environment-biota / Historical-artistic knowledge of cultural heritage / History, diagnosis, restoration, maintenance, conservation, valorization, prevention / Document research</t>
  </si>
  <si>
    <t>La revue est l'émanation de l'Association des conservateurs des collections publiques de France et publie depuis plusieurs décennies des articles essentiellement liés au développement des musées, plus récemment à partir d'une approche thématique</t>
  </si>
  <si>
    <t>Publication des actes des rencontres professionnelles organisées par le comité Français de l'ICOM</t>
  </si>
  <si>
    <t>Informations générales sur le développement du réseau muséal québécois, les tendances de la muséologie et les enjeux sociaux, politiques ou économiques du secteur</t>
  </si>
  <si>
    <t>La Revue de l’interprétation est publiée par l’AQIP, l'Association québécoise des interprètes du patrimoine, et s’adresse aux professionnels de l’interprétation et aux chercheurs intéressés à la mise en valeur du patrimoine.</t>
  </si>
  <si>
    <t>The Journal of the American Institute for Conservation (JAIC) is an international peer-reviewed periodical for the art conservation profession. The Journal publishes articles on treatment case studies, current issues, materials research, and technical analyses relating to the conservation and preservation of historic and cultural works.  Since 1977, JAIC has become a repository for the core body of conservation information through its documentation of new materials, changing methods, and developing standards in the conservation profession. The four-color publication is distributed three times a year to AIC members and museum, library, and university subscribers.</t>
  </si>
  <si>
    <t>https://www.culturaydeporte.gob.es/mnantropologia/fondos/publicaciones/anales.html</t>
  </si>
  <si>
    <t>Revista de publicación anual del Museo Nacional de Antropología destinada a la difusión de estudios sobre antropología, museografía y museología.</t>
  </si>
  <si>
    <t>Journal officiel de l'Association national des musées scientifiques</t>
  </si>
  <si>
    <t>La rivista quadrimestrale am-antropologia museale si propone come connessione tra mondi che difficilmente dialogano tra loro (musei e istituzioni; archeologi, architetti, storici, storici dell’arte e antropologi; musei e università); e luogo di convergenza e dibattito per i musei e chi vi opera</t>
  </si>
  <si>
    <t>Conservation Science in Cultural Heritage is an international peer reviewed journal which continues Quaderni di Scienza della Conservazione</t>
  </si>
  <si>
    <t>Information sciences and technologies</t>
  </si>
  <si>
    <t>conservation</t>
  </si>
  <si>
    <t>science</t>
  </si>
  <si>
    <t>Information sciences and library sciences</t>
  </si>
  <si>
    <t>https://journals.sagepub.com/home/ifl</t>
  </si>
  <si>
    <t>Payant et articles gratuits</t>
  </si>
  <si>
    <t>payants, pour les membres</t>
  </si>
  <si>
    <t xml:space="preserve">Histoire &amp; archéologie </t>
    <phoneticPr fontId="5" type="noConversion"/>
  </si>
  <si>
    <t>Discipline</t>
    <phoneticPr fontId="5" type="noConversion"/>
  </si>
  <si>
    <t>The International Journal of Intangible Heritage</t>
    <phoneticPr fontId="5" type="noConversion"/>
  </si>
  <si>
    <t>Sur histoire, archéologie et histoire de l'art</t>
    <phoneticPr fontId="5" type="noConversion"/>
  </si>
  <si>
    <t>papier</t>
    <phoneticPr fontId="5" type="noConversion"/>
  </si>
  <si>
    <t>papier</t>
    <phoneticPr fontId="5" type="noConversion"/>
  </si>
  <si>
    <t>open access but no full papers</t>
    <phoneticPr fontId="5" type="noConversion"/>
  </si>
  <si>
    <t>http://www.kaum.or.kr/?c=src_paper/14</t>
    <phoneticPr fontId="15" type="noConversion"/>
  </si>
  <si>
    <t>Réalisation Musées</t>
    <phoneticPr fontId="5" type="noConversion"/>
  </si>
  <si>
    <t>Général</t>
    <phoneticPr fontId="5" type="noConversion"/>
  </si>
  <si>
    <t>Museum studies</t>
    <phoneticPr fontId="5" type="noConversion"/>
  </si>
  <si>
    <t>Online</t>
    <phoneticPr fontId="5" type="noConversion"/>
  </si>
  <si>
    <t>opan access</t>
    <phoneticPr fontId="5" type="noConversion"/>
  </si>
  <si>
    <t>http://www.museumstudies.kr/?c=64/80</t>
    <phoneticPr fontId="15" type="noConversion"/>
  </si>
  <si>
    <t>Non</t>
    <phoneticPr fontId="5" type="noConversion"/>
  </si>
  <si>
    <t>Non</t>
    <phoneticPr fontId="5" type="noConversion"/>
  </si>
  <si>
    <t>Journal of the Department of Museology</t>
    <phoneticPr fontId="5" type="noConversion"/>
  </si>
  <si>
    <t>Paper</t>
    <phoneticPr fontId="5" type="noConversion"/>
  </si>
  <si>
    <t>Museum studies in general</t>
    <phoneticPr fontId="5" type="noConversion"/>
  </si>
  <si>
    <t xml:space="preserve">Journal museologia </t>
    <phoneticPr fontId="5" type="noConversion"/>
  </si>
  <si>
    <t>Réalisation Musées</t>
    <phoneticPr fontId="5" type="noConversion"/>
  </si>
  <si>
    <t>Muséologie</t>
    <phoneticPr fontId="5" type="noConversion"/>
  </si>
  <si>
    <t>général</t>
    <phoneticPr fontId="5" type="noConversion"/>
  </si>
  <si>
    <t>Chinois</t>
    <phoneticPr fontId="5" type="noConversion"/>
  </si>
  <si>
    <t>chercheurs et professionnels</t>
    <phoneticPr fontId="5" type="noConversion"/>
  </si>
  <si>
    <t>museum studies</t>
    <phoneticPr fontId="5" type="noConversion"/>
  </si>
  <si>
    <t>museum studies</t>
    <phoneticPr fontId="5" type="noConversion"/>
  </si>
  <si>
    <t>museum studies</t>
    <phoneticPr fontId="5" type="noConversion"/>
  </si>
  <si>
    <t>Online et papier</t>
    <phoneticPr fontId="5" type="noConversion"/>
  </si>
  <si>
    <t>payant</t>
    <phoneticPr fontId="5" type="noConversion"/>
  </si>
  <si>
    <t>https://www.airitilibrary.com/Home/Index</t>
  </si>
  <si>
    <t>non</t>
    <phoneticPr fontId="5" type="noConversion"/>
  </si>
  <si>
    <t>online et papier</t>
    <phoneticPr fontId="5" type="noConversion"/>
  </si>
  <si>
    <t>online et papier</t>
    <phoneticPr fontId="5" type="noConversion"/>
  </si>
  <si>
    <t>Open access</t>
    <phoneticPr fontId="5" type="noConversion"/>
  </si>
  <si>
    <t>http://www.cam.org.tw/activity/jmc/index.htm</t>
  </si>
  <si>
    <t>https://libknowledge.nmns.edu.tw/nmnsc/nmnswebtp?PAGE=quaterly/book_introduction#%E5%88%8A%E7%89%A9%E4%BB%8B%E7%B4%B9</t>
  </si>
  <si>
    <t>4.a</t>
    <phoneticPr fontId="5" type="noConversion"/>
  </si>
  <si>
    <t>Asie</t>
    <phoneticPr fontId="5" type="noConversion"/>
  </si>
  <si>
    <t>Taiwan</t>
    <phoneticPr fontId="5" type="noConversion"/>
  </si>
  <si>
    <t>The Shih Ho-cheng Folk Culture Foundation</t>
    <phoneticPr fontId="5" type="noConversion"/>
  </si>
  <si>
    <t>Fondation privée</t>
    <phoneticPr fontId="5" type="noConversion"/>
  </si>
  <si>
    <t>Anthropologie, patrimoine immatériel</t>
    <phoneticPr fontId="5" type="noConversion"/>
  </si>
  <si>
    <t>Chinois</t>
    <phoneticPr fontId="5" type="noConversion"/>
  </si>
  <si>
    <t>Peer-review</t>
    <phoneticPr fontId="5" type="noConversion"/>
  </si>
  <si>
    <t>Chercheurs</t>
    <phoneticPr fontId="5" type="noConversion"/>
  </si>
  <si>
    <t>Ritual et théâtre traditionnel</t>
    <phoneticPr fontId="5" type="noConversion"/>
  </si>
  <si>
    <t>non</t>
    <phoneticPr fontId="5" type="noConversion"/>
  </si>
  <si>
    <t>payant</t>
    <phoneticPr fontId="5" type="noConversion"/>
  </si>
  <si>
    <t>https://english.shihhochengfoundation.org/editorial-board.html</t>
  </si>
  <si>
    <t>The Journal of Chinese Ritual, Theatre and Folklore (民俗曲藝, Min-su ch’ü-i) was founded in November 1980, its original goal being to publish research reports introducing traditional theatre and folklore in local society. Since 1991, the Journal’s scope has expanded to include Mainland China and examine a broad range of cultural phenomena, particularly religion and ritual.</t>
    <phoneticPr fontId="5" type="noConversion"/>
  </si>
  <si>
    <t>Muséologie</t>
    <phoneticPr fontId="5" type="noConversion"/>
  </si>
  <si>
    <t>museum studies</t>
    <phoneticPr fontId="5" type="noConversion"/>
  </si>
  <si>
    <t>papier</t>
    <phoneticPr fontId="5" type="noConversion"/>
  </si>
  <si>
    <t>open access but no full papers</t>
    <phoneticPr fontId="5" type="noConversion"/>
  </si>
  <si>
    <t>https://cir.nii.ac.jp/</t>
  </si>
  <si>
    <t>non</t>
    <phoneticPr fontId="5" type="noConversion"/>
  </si>
  <si>
    <t>Editorial committee of the Museological Society of Japan</t>
    <phoneticPr fontId="5" type="noConversion"/>
  </si>
  <si>
    <t>Association</t>
    <phoneticPr fontId="5" type="noConversion"/>
  </si>
  <si>
    <t>Muséologie</t>
    <phoneticPr fontId="5" type="noConversion"/>
  </si>
  <si>
    <t>général</t>
    <phoneticPr fontId="5" type="noConversion"/>
  </si>
  <si>
    <t>non</t>
    <phoneticPr fontId="5" type="noConversion"/>
  </si>
  <si>
    <t>https://dl.ndl.go.jp/</t>
  </si>
  <si>
    <t>museum management</t>
    <phoneticPr fontId="5" type="noConversion"/>
  </si>
  <si>
    <t>museum management</t>
    <phoneticPr fontId="5" type="noConversion"/>
  </si>
  <si>
    <t>open access</t>
    <phoneticPr fontId="5" type="noConversion"/>
  </si>
  <si>
    <t>https://www.jmma-net.org/kankoubutsu/</t>
  </si>
  <si>
    <t>online et papier</t>
    <phoneticPr fontId="5" type="noConversion"/>
  </si>
  <si>
    <t>Tokyo National Museum</t>
    <phoneticPr fontId="5" type="noConversion"/>
  </si>
  <si>
    <t>Histoire de l'art, archéologie, histoire</t>
    <phoneticPr fontId="5" type="noConversion"/>
  </si>
  <si>
    <t>conservation, archéologie, histoire de l'art</t>
    <phoneticPr fontId="5" type="noConversion"/>
  </si>
  <si>
    <t>Non</t>
    <phoneticPr fontId="5" type="noConversion"/>
  </si>
  <si>
    <t>non (sur le site que la table des matières)</t>
    <phoneticPr fontId="5" type="noConversion"/>
  </si>
  <si>
    <t>https://www.tnm.jp/modules/r_db/index.php?controller=dtl&amp;t=publication_museum</t>
  </si>
  <si>
    <t>Editorial committee of the Japanese Association of Museums</t>
    <phoneticPr fontId="5" type="noConversion"/>
  </si>
  <si>
    <t>https://www.j-muse.or.jp/03books/ms.php</t>
  </si>
  <si>
    <t>En relation avec ICOM Japan</t>
    <phoneticPr fontId="5" type="noConversion"/>
  </si>
  <si>
    <t>non (sur le site que la table des matières)</t>
    <phoneticPr fontId="5" type="noConversion"/>
  </si>
  <si>
    <t>The National Museum of Japanese History</t>
    <phoneticPr fontId="5" type="noConversion"/>
  </si>
  <si>
    <t>Patrimoine</t>
    <phoneticPr fontId="5" type="noConversion"/>
  </si>
  <si>
    <t xml:space="preserve">Histoire, archéologie </t>
    <phoneticPr fontId="5" type="noConversion"/>
  </si>
  <si>
    <t>Histoire, archéologie et patrimoine</t>
    <phoneticPr fontId="5" type="noConversion"/>
  </si>
  <si>
    <t>online (partiellement) et papier</t>
    <phoneticPr fontId="5" type="noConversion"/>
  </si>
  <si>
    <t>https://www.rekihaku.ac.jp/outline/publication/ronbun/index.html</t>
  </si>
  <si>
    <t>https://www.musee-umpromotion.com/%E9%9B%91%E8%AA%8C-%E3%83%9F%E3%83%A5%E3%82%BC-%E3%81%AB%E3%81%A4%E3%81%84%E3%81%A6/</t>
  </si>
  <si>
    <t>Papier</t>
    <phoneticPr fontId="5" type="noConversion"/>
  </si>
  <si>
    <t>Japon</t>
    <phoneticPr fontId="5" type="noConversion"/>
  </si>
  <si>
    <t>Daiichihoki</t>
    <phoneticPr fontId="5" type="noConversion"/>
  </si>
  <si>
    <t>Maison d'édition</t>
    <phoneticPr fontId="5" type="noConversion"/>
  </si>
  <si>
    <t>Patrimoine</t>
    <phoneticPr fontId="5" type="noConversion"/>
  </si>
  <si>
    <t>Patrimoine matériel et immatériel</t>
    <phoneticPr fontId="5" type="noConversion"/>
  </si>
  <si>
    <t>Japonais</t>
    <phoneticPr fontId="5" type="noConversion"/>
  </si>
  <si>
    <t>A monthly magazine focusing on cultural properties in Japan.</t>
    <phoneticPr fontId="5" type="noConversion"/>
  </si>
  <si>
    <t>Non déterminé</t>
    <phoneticPr fontId="5" type="noConversion"/>
  </si>
  <si>
    <t>professionnels et grand public</t>
    <phoneticPr fontId="5" type="noConversion"/>
  </si>
  <si>
    <t>patrimoine</t>
    <phoneticPr fontId="5" type="noConversion"/>
  </si>
  <si>
    <t>Non</t>
    <phoneticPr fontId="5" type="noConversion"/>
  </si>
  <si>
    <t>Papier</t>
    <phoneticPr fontId="5" type="noConversion"/>
  </si>
  <si>
    <t>https://prtimes.jp/main/html/rd/p/000000298.000059164.html</t>
  </si>
  <si>
    <t>non (sur le site que la table des matières)</t>
    <phoneticPr fontId="5" type="noConversion"/>
  </si>
  <si>
    <t>https://www.ahm.cn/Research/BookList/ahwb</t>
    <phoneticPr fontId="5" type="noConversion"/>
  </si>
  <si>
    <t>Muséologie</t>
    <phoneticPr fontId="5" type="noConversion"/>
  </si>
  <si>
    <t>Général</t>
    <phoneticPr fontId="5" type="noConversion"/>
  </si>
  <si>
    <t>On museum studies, history of art, archeology and regional history.</t>
    <phoneticPr fontId="5" type="noConversion"/>
  </si>
  <si>
    <t>museum studies and archeology</t>
    <phoneticPr fontId="5" type="noConversion"/>
  </si>
  <si>
    <t>Department of Culture and Tourism of Anhui Province</t>
    <phoneticPr fontId="5" type="noConversion"/>
  </si>
  <si>
    <t>papier</t>
    <phoneticPr fontId="5" type="noConversion"/>
  </si>
  <si>
    <t>pas spécifié</t>
    <phoneticPr fontId="5" type="noConversion"/>
  </si>
  <si>
    <t>Général</t>
    <phoneticPr fontId="5" type="noConversion"/>
  </si>
  <si>
    <t>On museum studies, history of art, and archeology.</t>
    <phoneticPr fontId="5" type="noConversion"/>
  </si>
  <si>
    <t>Online et papier</t>
    <phoneticPr fontId="5" type="noConversion"/>
  </si>
  <si>
    <t>Open access</t>
    <phoneticPr fontId="5" type="noConversion"/>
  </si>
  <si>
    <t>http://wwj.beijing.gov.cn/bjww/362760/index.html</t>
    <phoneticPr fontId="5" type="noConversion"/>
  </si>
  <si>
    <t>Beijing Municipal  Cultural Heritage bureau</t>
    <phoneticPr fontId="5" type="noConversion"/>
  </si>
  <si>
    <t>the People's Government of Beijing Municipality</t>
    <phoneticPr fontId="5" type="noConversion"/>
  </si>
  <si>
    <t>On museum studies, art history, regional history and archeology</t>
    <phoneticPr fontId="5" type="noConversion"/>
  </si>
  <si>
    <t>http://www.czmuseum.com/topNewsList?tname=czwblc</t>
    <phoneticPr fontId="5" type="noConversion"/>
  </si>
  <si>
    <t>openaccess (only table of contents)</t>
    <phoneticPr fontId="5" type="noConversion"/>
  </si>
  <si>
    <t>Non</t>
    <phoneticPr fontId="5" type="noConversion"/>
  </si>
  <si>
    <t>Peer-review</t>
    <phoneticPr fontId="5" type="noConversion"/>
  </si>
  <si>
    <t>Fujian Provincial Department of Culture and Tourism</t>
    <phoneticPr fontId="5" type="noConversion"/>
  </si>
  <si>
    <t>Art history, archeology and musuem studies</t>
    <phoneticPr fontId="5" type="noConversion"/>
  </si>
  <si>
    <t>papier</t>
    <phoneticPr fontId="5" type="noConversion"/>
  </si>
  <si>
    <t>open access but no full papers</t>
    <phoneticPr fontId="5" type="noConversion"/>
  </si>
  <si>
    <t>http://fjwbzz.soripan.net/</t>
    <phoneticPr fontId="5" type="noConversion"/>
  </si>
  <si>
    <t>Administration</t>
    <phoneticPr fontId="5" type="noConversion"/>
  </si>
  <si>
    <t>On cultural heritage, museum studies, and regional history</t>
    <phoneticPr fontId="5" type="noConversion"/>
  </si>
  <si>
    <t>National Cultural Heritage Administration</t>
    <phoneticPr fontId="5" type="noConversion"/>
  </si>
  <si>
    <t>http://gxwb.izhengao.com/introduce/</t>
    <phoneticPr fontId="5" type="noConversion"/>
  </si>
  <si>
    <t>pas spécifié</t>
    <phoneticPr fontId="5" type="noConversion"/>
  </si>
  <si>
    <t>Bureau of culture of guangzhou municipality</t>
    <phoneticPr fontId="5" type="noConversion"/>
  </si>
  <si>
    <t>Administration</t>
    <phoneticPr fontId="5" type="noConversion"/>
  </si>
  <si>
    <t>On museum studies, archeology and regional culture</t>
    <phoneticPr fontId="5" type="noConversion"/>
  </si>
  <si>
    <t>History, cultural heritage, museum studies, art history and archeology</t>
    <phoneticPr fontId="5" type="noConversion"/>
  </si>
  <si>
    <t>the People's Government of Guanzhou Municipality</t>
    <phoneticPr fontId="5" type="noConversion"/>
  </si>
  <si>
    <t>https://baike.baidu.hk/item/%E5%BB%A3%E5%B7%9E%E6%96%87%E5%8D%9A/12434708</t>
    <phoneticPr fontId="5" type="noConversion"/>
  </si>
  <si>
    <t>On cultual policy, museum studies, archeology, garden art.</t>
    <phoneticPr fontId="5" type="noConversion"/>
  </si>
  <si>
    <t>muséologie, archéologie; histoire.</t>
    <phoneticPr fontId="5" type="noConversion"/>
  </si>
  <si>
    <t>papier</t>
    <phoneticPr fontId="5" type="noConversion"/>
  </si>
  <si>
    <t>Online et papier</t>
    <phoneticPr fontId="5" type="noConversion"/>
  </si>
  <si>
    <t>Open access</t>
    <phoneticPr fontId="5" type="noConversion"/>
  </si>
  <si>
    <t>https://hzwb.cbpt.cnki.net/WKG/WebPublication/index.aspx?mid=hzwb</t>
    <phoneticPr fontId="5" type="noConversion"/>
  </si>
  <si>
    <t>History, archeology</t>
    <phoneticPr fontId="5" type="noConversion"/>
  </si>
  <si>
    <t>http://www.zgkjbwg.com/xsyj/kjwb/index.htm</t>
    <phoneticPr fontId="5" type="noConversion"/>
  </si>
  <si>
    <t>muséologie, patrimoine et histoire</t>
    <phoneticPr fontId="5" type="noConversion"/>
  </si>
  <si>
    <t>On Hakka culture and history.</t>
    <phoneticPr fontId="5" type="noConversion"/>
  </si>
  <si>
    <t>On archeology, ancient history, art history and museum studies</t>
    <phoneticPr fontId="5" type="noConversion"/>
  </si>
  <si>
    <t>Papier</t>
    <phoneticPr fontId="5" type="noConversion"/>
  </si>
  <si>
    <t>https://www.szmuseum.com/AcademicResearch/List/zgqs</t>
    <phoneticPr fontId="5" type="noConversion"/>
  </si>
  <si>
    <t>Shaanxi Provincial Cultural Heritage Administration</t>
    <phoneticPr fontId="5" type="noConversion"/>
  </si>
  <si>
    <t>On archeology, ancient history, art history and museum studies</t>
    <phoneticPr fontId="5" type="noConversion"/>
  </si>
  <si>
    <t>Art history, archeology and musuem studies</t>
    <phoneticPr fontId="5" type="noConversion"/>
  </si>
  <si>
    <t>People's Government of Shaanxi Province</t>
    <phoneticPr fontId="5" type="noConversion"/>
  </si>
  <si>
    <t>Papier</t>
    <phoneticPr fontId="5" type="noConversion"/>
  </si>
  <si>
    <t>People's Government of Guangdong Province</t>
    <phoneticPr fontId="5" type="noConversion"/>
  </si>
  <si>
    <t>http://wbxk.llyj.net/</t>
  </si>
  <si>
    <t>Art et archéologie</t>
    <phoneticPr fontId="5" type="noConversion"/>
  </si>
  <si>
    <t>On art, archeology of central China</t>
    <phoneticPr fontId="5" type="noConversion"/>
  </si>
  <si>
    <t>Pas spécifié</t>
    <phoneticPr fontId="5" type="noConversion"/>
  </si>
  <si>
    <t>http://www.chnmus.net/sitesources/hnsbwy/page_pc/xsyj/%E3%80%8Azyww%E3%80%8B/index.html</t>
    <phoneticPr fontId="5" type="noConversion"/>
  </si>
  <si>
    <t>Open access for table of contents</t>
    <phoneticPr fontId="5" type="noConversion"/>
  </si>
  <si>
    <t>Réalisation Musées</t>
    <phoneticPr fontId="5" type="noConversion"/>
  </si>
  <si>
    <t>http://www.chnmuseum.cn/gbgg/201908/t20190829_147029.shtml</t>
    <phoneticPr fontId="5" type="noConversion"/>
  </si>
  <si>
    <t>pas spécifié</t>
    <phoneticPr fontId="5" type="noConversion"/>
  </si>
  <si>
    <t>On museum management</t>
    <phoneticPr fontId="5" type="noConversion"/>
  </si>
  <si>
    <t>Ministry of Culture and Tourism of the People's Republic of China</t>
    <phoneticPr fontId="5" type="noConversion"/>
  </si>
  <si>
    <t>Museum of Guangxi Zhuang Autonomous Region</t>
    <phoneticPr fontId="5" type="noConversion"/>
  </si>
  <si>
    <t>Archéologie, histoire</t>
    <phoneticPr fontId="5" type="noConversion"/>
  </si>
  <si>
    <t>On archeology, history, ethnic studies and museum studies</t>
    <phoneticPr fontId="5" type="noConversion"/>
  </si>
  <si>
    <t>Archeology, ethnic studies, history</t>
    <phoneticPr fontId="5" type="noConversion"/>
  </si>
  <si>
    <t>Papier</t>
    <phoneticPr fontId="5" type="noConversion"/>
  </si>
  <si>
    <t>Museum studies</t>
    <phoneticPr fontId="5" type="noConversion"/>
  </si>
  <si>
    <t>pas spécifié</t>
    <phoneticPr fontId="5" type="noConversion"/>
  </si>
  <si>
    <t>Chinese version of Museum International</t>
    <phoneticPr fontId="5" type="noConversion"/>
  </si>
  <si>
    <t>On archeology, conservation science and museum studies</t>
    <phoneticPr fontId="5" type="noConversion"/>
  </si>
  <si>
    <t>Archeology, conservation science and museum studies</t>
    <phoneticPr fontId="5" type="noConversion"/>
  </si>
  <si>
    <t>Pas spéficié</t>
    <phoneticPr fontId="5" type="noConversion"/>
  </si>
  <si>
    <t>Papier</t>
    <phoneticPr fontId="5" type="noConversion"/>
  </si>
  <si>
    <t>pas spécifié</t>
    <phoneticPr fontId="5" type="noConversion"/>
  </si>
  <si>
    <t>http://61.187.53.122/MuseumBookList.aspx</t>
    <phoneticPr fontId="5" type="noConversion"/>
  </si>
  <si>
    <t>Réalisation Musées</t>
    <phoneticPr fontId="5" type="noConversion"/>
  </si>
  <si>
    <t>On Science museums and scientific education</t>
    <phoneticPr fontId="5" type="noConversion"/>
  </si>
  <si>
    <t>Science museums and scientific education</t>
    <phoneticPr fontId="5" type="noConversion"/>
  </si>
  <si>
    <t>Pas spécifié</t>
    <phoneticPr fontId="5" type="noConversion"/>
  </si>
  <si>
    <t>online et papier</t>
    <phoneticPr fontId="5" type="noConversion"/>
  </si>
  <si>
    <t>Open access</t>
    <phoneticPr fontId="5" type="noConversion"/>
  </si>
  <si>
    <t>https://sciedumuseum.cbpt.cnki.net/WKD2/WebPublication/index.aspx?mid=zrkj</t>
  </si>
  <si>
    <t>Liaoning Provincial Museum</t>
    <phoneticPr fontId="5" type="noConversion"/>
  </si>
  <si>
    <t>Général</t>
    <phoneticPr fontId="5" type="noConversion"/>
  </si>
  <si>
    <t>Archéologie, histoire</t>
    <phoneticPr fontId="5" type="noConversion"/>
  </si>
  <si>
    <t>On archeology, history, and museum studies</t>
    <phoneticPr fontId="5" type="noConversion"/>
  </si>
  <si>
    <t>Archeology, history, museum studies</t>
    <phoneticPr fontId="5" type="noConversion"/>
  </si>
  <si>
    <t>Pas spécifié</t>
    <phoneticPr fontId="5" type="noConversion"/>
  </si>
  <si>
    <t>Papier</t>
    <phoneticPr fontId="5" type="noConversion"/>
  </si>
  <si>
    <t>pas spécifié</t>
    <phoneticPr fontId="5" type="noConversion"/>
  </si>
  <si>
    <t>http://www.lnmuseum.com.cn/index/index/nlist/cid/118.html</t>
    <phoneticPr fontId="5" type="noConversion"/>
  </si>
  <si>
    <t>Archéologie, histoire</t>
    <phoneticPr fontId="5" type="noConversion"/>
  </si>
  <si>
    <t>On archeology, history ane museum studies</t>
    <phoneticPr fontId="5" type="noConversion"/>
  </si>
  <si>
    <t>Archeology, history, museum studies</t>
    <phoneticPr fontId="5" type="noConversion"/>
  </si>
  <si>
    <t>pas spécifié</t>
    <phoneticPr fontId="5" type="noConversion"/>
  </si>
  <si>
    <t>https://www.sxhm.com/Publication/Essays.html</t>
    <phoneticPr fontId="5" type="noConversion"/>
  </si>
  <si>
    <t>Archéologie, histoire</t>
    <phoneticPr fontId="5" type="noConversion"/>
  </si>
  <si>
    <t>On archeology, history ane museum studies</t>
    <phoneticPr fontId="5" type="noConversion"/>
  </si>
  <si>
    <t>Peer-review</t>
    <phoneticPr fontId="5" type="noConversion"/>
  </si>
  <si>
    <t>Archeology, history, museum studies</t>
    <phoneticPr fontId="5" type="noConversion"/>
  </si>
  <si>
    <t>https://www.capitalmuseum.org.cn/xsyj/sbgk.htm</t>
    <phoneticPr fontId="5" type="noConversion"/>
  </si>
  <si>
    <t>Muséologie</t>
    <phoneticPr fontId="5" type="noConversion"/>
  </si>
  <si>
    <t>On museum studies</t>
    <phoneticPr fontId="5" type="noConversion"/>
  </si>
  <si>
    <t>Museum studies</t>
    <phoneticPr fontId="5" type="noConversion"/>
  </si>
  <si>
    <t>National Cultural Heritage Administration</t>
    <phoneticPr fontId="5" type="noConversion"/>
  </si>
  <si>
    <t>Membership</t>
    <phoneticPr fontId="5" type="noConversion"/>
  </si>
  <si>
    <t>Online et papier</t>
    <phoneticPr fontId="5" type="noConversion"/>
  </si>
  <si>
    <t>https://www.chinamuseum.org.cn/web/#/resourceList?resourcea=1</t>
    <phoneticPr fontId="5" type="noConversion"/>
  </si>
  <si>
    <t>Discipline</t>
    <phoneticPr fontId="5" type="noConversion"/>
  </si>
  <si>
    <t>On archeology, art history and history</t>
    <phoneticPr fontId="5" type="noConversion"/>
  </si>
  <si>
    <t>Archeolgoy, art history</t>
    <phoneticPr fontId="5" type="noConversion"/>
  </si>
  <si>
    <t>http://www.chnmuseum.cn/yj/gbgk/</t>
    <phoneticPr fontId="5" type="noConversion"/>
  </si>
  <si>
    <t>Museums of Science and technology</t>
    <phoneticPr fontId="5" type="noConversion"/>
  </si>
  <si>
    <t>On museums of science and technology</t>
    <phoneticPr fontId="5" type="noConversion"/>
  </si>
  <si>
    <t>Museums of science and technology</t>
    <phoneticPr fontId="5" type="noConversion"/>
  </si>
  <si>
    <t>Open access for table of contents</t>
    <phoneticPr fontId="5" type="noConversion"/>
  </si>
  <si>
    <t>http://zrkxbwgyj.llyj.net/</t>
    <phoneticPr fontId="5" type="noConversion"/>
  </si>
  <si>
    <t>Muséologie</t>
    <phoneticPr fontId="5" type="noConversion"/>
  </si>
  <si>
    <t>Museum studies</t>
    <phoneticPr fontId="5" type="noConversion"/>
  </si>
  <si>
    <t>Pas spécifié</t>
    <phoneticPr fontId="5" type="noConversion"/>
  </si>
  <si>
    <t>Discipline</t>
    <phoneticPr fontId="5" type="noConversion"/>
  </si>
  <si>
    <t>Art et archéologie</t>
    <phoneticPr fontId="5" type="noConversion"/>
  </si>
  <si>
    <t>On art, archeology of Eastern China</t>
    <phoneticPr fontId="5" type="noConversion"/>
  </si>
  <si>
    <t>Art and archeology</t>
    <phoneticPr fontId="5" type="noConversion"/>
  </si>
  <si>
    <t>http://cnki.sris.com.tw/kns55/oldNavi/n_item.aspx?naviid=48&amp;BaseID=DFBW&amp;Flg=local&amp;NaviLink=%e4%b8%9c%e6%96%b9%e5%8d%9a%e7%89%a9</t>
    <phoneticPr fontId="5" type="noConversion"/>
  </si>
  <si>
    <t>Open access</t>
    <phoneticPr fontId="5" type="noConversion"/>
  </si>
  <si>
    <t>On art, archeology and museum studies</t>
    <phoneticPr fontId="5" type="noConversion"/>
  </si>
  <si>
    <t>Art, archeology and museum studies</t>
    <phoneticPr fontId="5" type="noConversion"/>
  </si>
  <si>
    <t>Ministry of Culture and Tourism of the People's Republic of China</t>
    <phoneticPr fontId="5" type="noConversion"/>
  </si>
  <si>
    <t>online et papier</t>
    <phoneticPr fontId="5" type="noConversion"/>
  </si>
  <si>
    <t>https://www.dpm.org.cn/journals</t>
    <phoneticPr fontId="5" type="noConversion"/>
  </si>
  <si>
    <t>On art and archeology of Henan region</t>
    <phoneticPr fontId="5" type="noConversion"/>
  </si>
  <si>
    <t>Art and archeology</t>
    <phoneticPr fontId="5" type="noConversion"/>
  </si>
  <si>
    <t>Papier</t>
    <phoneticPr fontId="5" type="noConversion"/>
  </si>
  <si>
    <t>Archéologie, histoire et patrimoine</t>
    <phoneticPr fontId="5" type="noConversion"/>
  </si>
  <si>
    <t>On art, history and cultural heritage of First Emperor</t>
    <phoneticPr fontId="5" type="noConversion"/>
  </si>
  <si>
    <t>Papier</t>
    <phoneticPr fontId="5" type="noConversion"/>
  </si>
  <si>
    <t>Open acces for table of contents</t>
    <phoneticPr fontId="5" type="noConversion"/>
  </si>
  <si>
    <t>http://39.98.66.177/QinLing/PublicationDetail/2</t>
  </si>
  <si>
    <t>Archéologie, histoire et patrimoine</t>
    <phoneticPr fontId="5" type="noConversion"/>
  </si>
  <si>
    <t xml:space="preserve">On art and archeology </t>
    <phoneticPr fontId="5" type="noConversion"/>
  </si>
  <si>
    <t>http://dnwh.njmuseum.com/</t>
    <phoneticPr fontId="5" type="noConversion"/>
  </si>
  <si>
    <t>Archéologie, histoire et patrimoine</t>
    <phoneticPr fontId="5" type="noConversion"/>
  </si>
  <si>
    <t>On art, archeology and cultural heritage</t>
    <phoneticPr fontId="5" type="noConversion"/>
  </si>
  <si>
    <t>Online et papier</t>
    <phoneticPr fontId="5" type="noConversion"/>
  </si>
  <si>
    <t>Open access</t>
    <phoneticPr fontId="5" type="noConversion"/>
  </si>
  <si>
    <t>Cultural Bureau of Guangxi Zhuang Autonomous Region and Museum of Guangxi Zhuang Autonomous Region</t>
  </si>
  <si>
    <t>民俗曲藝(The Journal of Chinese Ritual, Theatre and Folklore)</t>
  </si>
  <si>
    <t>"On museology and its implementation in Indonesia" Ce titre peut avoir disparu</t>
  </si>
  <si>
    <t>discipline</t>
  </si>
  <si>
    <t xml:space="preserve"> </t>
  </si>
  <si>
    <t>Archéologie, Histoire</t>
  </si>
  <si>
    <t>Brunei, Cambodia,Indonesia, Laos, Malaysia, Myanmar, Philippines, Thailand, Timor Leste, Vietnam</t>
  </si>
  <si>
    <t>SPAFA journal</t>
  </si>
  <si>
    <t>Institution</t>
  </si>
  <si>
    <t>Art et archéologie</t>
  </si>
  <si>
    <t>The SPAFA Journal is an Open Access journal that publishes research and multimedia submissions in the areas of archaeology, visual arts, performing arts and cultural heritage pertinent to Southeast Asia. It is a continuation of previous print publication</t>
  </si>
  <si>
    <t>Art et Histoire, conservation</t>
  </si>
  <si>
    <t>SEAMEO, South East Asian Ministers of Education Organization</t>
  </si>
  <si>
    <t>https://www.spafajournal.org/index.php/spafajournal/issue/view/138</t>
  </si>
  <si>
    <t>SEAMEO Regional Center for Archaeology and Fine arts</t>
  </si>
  <si>
    <t>présent dans Scopus</t>
  </si>
  <si>
    <t xml:space="preserve">Museum Anthropology </t>
  </si>
  <si>
    <t>o: non, 1: oui</t>
  </si>
  <si>
    <r>
      <t xml:space="preserve">Volumes in this peer-reviewed series treat subjects concerning the material and visual culture of the Greek and Roman world from later prehistory to Late Antiquity (that is from the middle of the 2nd millennium BCE to the third quarter of the 1st millennium CE). Geographically the area covered ranges from Western Europe to the Near East, from the Black Sea to Northern Africa. </t>
    </r>
    <r>
      <rPr>
        <i/>
        <sz val="11"/>
        <rFont val="Calibri"/>
        <family val="2"/>
        <scheme val="minor"/>
      </rPr>
      <t>Monumenta Græca et Romana</t>
    </r>
    <r>
      <rPr>
        <sz val="11"/>
        <rFont val="Calibri"/>
        <family val="2"/>
        <scheme val="minor"/>
      </rPr>
      <t xml:space="preserve"> will continue to house monographs on the type of thematic subjects in the area of the history of ancient art already produced in the series; henceforth it will also contain volumes which constitute full, analytical catalogues raisonés of similar classes of material in the collections of museums and other public institutions. The series published two volumes over the last 5 years.</t>
    </r>
  </si>
  <si>
    <r>
      <t>Published quarterly</t>
    </r>
    <r>
      <rPr>
        <i/>
        <sz val="11"/>
        <rFont val="Calibri"/>
        <family val="2"/>
        <scheme val="minor"/>
      </rPr>
      <t>, Roundup</t>
    </r>
    <r>
      <rPr>
        <sz val="11"/>
        <rFont val="Calibri"/>
        <family val="2"/>
        <scheme val="minor"/>
      </rPr>
      <t xml:space="preserve"> is the BCMA magazine, containing informative articles on current and on-going issues and events, in-depth profiles on interesting members of the museum community, and listings of professional development seminars and resources.</t>
    </r>
  </si>
  <si>
    <r>
      <t>History News</t>
    </r>
    <r>
      <rPr>
        <sz val="11"/>
        <rFont val="Calibri"/>
        <family val="2"/>
        <scheme val="minor"/>
      </rPr>
      <t> is the official magazine of AASLH. It connects the people engaged in history work to new questions, ideas, perspectives, and each other. By featuring news, current issues, trends, and best practices from throughout the history community, it informs, inspires, challenges, and links together those who preserve and interpret the past. Each quarterly issue includes featured articles, regular columns, and a Technical Leaflet.</t>
    </r>
  </si>
  <si>
    <r>
      <t xml:space="preserve">The purposes of the </t>
    </r>
    <r>
      <rPr>
        <i/>
        <sz val="11"/>
        <rFont val="Calibri"/>
        <family val="2"/>
        <scheme val="minor"/>
      </rPr>
      <t>Journal of Interpretation Research</t>
    </r>
    <r>
      <rPr>
        <sz val="11"/>
        <rFont val="Calibri"/>
        <family val="2"/>
        <scheme val="minor"/>
      </rPr>
      <t xml:space="preserve"> are to communicate original empirical research dealing with interpretation and to provide a forum for scholarly discourse about issues facing the profession of interpretation. The Journal should strive to link research with practice.</t>
    </r>
  </si>
  <si>
    <r>
      <t xml:space="preserve">Connect </t>
    </r>
    <r>
      <rPr>
        <sz val="11"/>
        <rFont val="Calibri"/>
        <family val="2"/>
        <scheme val="minor"/>
      </rPr>
      <t>magazine and the new Connect online home page are forums for promoting the Association of Zoos and Aquariums' mission by highlighting trends, industry initiatives, conservation efforts and member achievements.  The magazine runs three or four full length features every issue/month as well as publishes regular stories online on both the AZA home page and the Connect home page. Magazine departments include Member View, Faces &amp; Places, Births &amp; Hatchings and Exhibits.</t>
    </r>
  </si>
  <si>
    <r>
      <t>Collections: A Journal for Museum and Archives Professionals</t>
    </r>
    <r>
      <rPr>
        <sz val="11"/>
        <rFont val="Calibri"/>
        <family val="2"/>
        <scheme val="minor"/>
      </rPr>
      <t xml:space="preserve"> is a multi-disciplinary, peer-reviewed journal that seeks timely exploration of the issues, practices, and policies related to collections by addressing all aspects of handling, preserving, researching, interpreting, and organizing collections.</t>
    </r>
  </si>
  <si>
    <r>
      <t>American Archivist</t>
    </r>
    <r>
      <rPr>
        <sz val="11"/>
        <rFont val="Calibri"/>
        <family val="2"/>
        <scheme val="minor"/>
      </rPr>
      <t xml:space="preserve"> is the leading publication in the archives field. Published semi-annually by the Society of American Archivists, this peer-reviewed journal seeks to reflect thinking about theoretical and practical developments in the archival profession; the relationships between archivists and the creators and users of archives; and cultural, social, legal, and technological developments that affect the nature of recorded information and the need to create and maintain it. In addition to articles, the journal includes resource reviews that critically engage with scholarship from the archival community and allied professions, as well as reviews of other resources that have implications for archives and archivists.</t>
    </r>
  </si>
  <si>
    <r>
      <t>Museum</t>
    </r>
    <r>
      <rPr>
        <sz val="11"/>
        <rFont val="Calibri"/>
        <family val="2"/>
        <scheme val="minor"/>
      </rPr>
      <t>, the Alliance’s award-winning magazine, addresses the issues and challenges facing museums today and is a must-read for those who work for museums and those who love them.  Published bi-monthly, recent issues have focused on engaging new audiences, trends in museum education, strategies for creating an ideal board, and a futuristic view of museums.</t>
    </r>
  </si>
  <si>
    <r>
      <t xml:space="preserve">Enjeux des musées américains et en général avec 4 articles "features" et un "point of view". News sur des musées en particulier sont publiées dans </t>
    </r>
    <r>
      <rPr>
        <i/>
        <sz val="11"/>
        <rFont val="Calibri"/>
        <family val="2"/>
        <scheme val="minor"/>
      </rPr>
      <t>Aviso</t>
    </r>
    <r>
      <rPr>
        <sz val="11"/>
        <rFont val="Calibri"/>
        <family val="2"/>
        <scheme val="minor"/>
      </rPr>
      <t xml:space="preserve"> (newsletter mensuelle).</t>
    </r>
  </si>
  <si>
    <r>
      <t>The Public Historian</t>
    </r>
    <r>
      <rPr>
        <sz val="11"/>
        <rFont val="Calibri"/>
        <family val="2"/>
        <scheme val="minor"/>
      </rPr>
      <t xml:space="preserve"> publishes the results of scholarly research and case studies and addresses the broad substantive and theoretical issues in the field. Areas of public history covered in the journal include public policy and policy analysis; federal, state, and local history; historic preservation; oral history; museum and historical administration; documentation and information services; corporate biography; exhibition, interpretation, and public engagement, and public history education. In addition, the journal publishes reviews of exhibits, historical films, media productions, videos, and digital projects.</t>
    </r>
  </si>
  <si>
    <r>
      <t xml:space="preserve">Museum Aktuell </t>
    </r>
    <r>
      <rPr>
        <sz val="11"/>
        <rFont val="Calibri"/>
        <family val="2"/>
        <scheme val="minor"/>
      </rPr>
      <t xml:space="preserve">et </t>
    </r>
    <r>
      <rPr>
        <i/>
        <sz val="11"/>
        <rFont val="Calibri"/>
        <family val="2"/>
        <scheme val="minor"/>
      </rPr>
      <t>Expotime</t>
    </r>
  </si>
  <si>
    <r>
      <t xml:space="preserve">Patrimoines  </t>
    </r>
    <r>
      <rPr>
        <sz val="11"/>
        <rFont val="Calibri"/>
        <family val="2"/>
        <scheme val="minor"/>
      </rPr>
      <t xml:space="preserve">est la revue de l'Instittut national du Patrimoine, qui forme notamment les Conservateurs  du  Patrimoine, placés aux postes de direction des Musées de France. </t>
    </r>
  </si>
  <si>
    <r>
      <rPr>
        <sz val="11"/>
        <rFont val="細明體"/>
        <family val="3"/>
        <charset val="136"/>
      </rPr>
      <t>古文化（</t>
    </r>
    <r>
      <rPr>
        <sz val="10"/>
        <rFont val="Arial Unicode MS"/>
        <family val="2"/>
        <charset val="136"/>
      </rPr>
      <t>고문화</t>
    </r>
    <r>
      <rPr>
        <sz val="10"/>
        <rFont val="細明體"/>
        <family val="3"/>
        <charset val="136"/>
      </rPr>
      <t>）</t>
    </r>
    <r>
      <rPr>
        <sz val="10"/>
        <rFont val="Calibri (Body)"/>
      </rPr>
      <t>Komunhua</t>
    </r>
  </si>
  <si>
    <r>
      <rPr>
        <i/>
        <sz val="10"/>
        <rFont val="細明體"/>
        <family val="3"/>
        <charset val="136"/>
      </rPr>
      <t>安徽文博</t>
    </r>
    <r>
      <rPr>
        <i/>
        <sz val="10"/>
        <rFont val="Calibri (Body)"/>
      </rPr>
      <t xml:space="preserve"> ( Anhui Wenbo)</t>
    </r>
  </si>
  <si>
    <r>
      <rPr>
        <i/>
        <sz val="10"/>
        <rFont val="細明體"/>
        <family val="3"/>
        <charset val="136"/>
      </rPr>
      <t>北京文博文丛</t>
    </r>
    <r>
      <rPr>
        <i/>
        <sz val="10"/>
        <rFont val="Calibri"/>
        <family val="2"/>
      </rPr>
      <t xml:space="preserve"> ( Beijing Cultural Relics and Museums)</t>
    </r>
  </si>
  <si>
    <r>
      <rPr>
        <i/>
        <sz val="10"/>
        <rFont val="細明體"/>
        <family val="3"/>
        <charset val="136"/>
      </rPr>
      <t>常州文博论丛</t>
    </r>
    <r>
      <rPr>
        <i/>
        <sz val="10"/>
        <rFont val="Calibri"/>
        <family val="2"/>
      </rPr>
      <t xml:space="preserve"> / Changzhou Archeology and Museology review / aussi traduit: Symposium/Forum litteraire du Changzhou</t>
    </r>
  </si>
  <si>
    <r>
      <rPr>
        <i/>
        <sz val="10"/>
        <rFont val="細明體"/>
        <family val="3"/>
        <charset val="136"/>
      </rPr>
      <t>福建文博</t>
    </r>
    <r>
      <rPr>
        <i/>
        <sz val="10"/>
        <rFont val="Calibri"/>
        <family val="2"/>
      </rPr>
      <t xml:space="preserve"> ( Fujian Wenbo)</t>
    </r>
  </si>
  <si>
    <r>
      <rPr>
        <i/>
        <sz val="10"/>
        <rFont val="細明體"/>
        <family val="3"/>
        <charset val="136"/>
      </rPr>
      <t>广西文博</t>
    </r>
    <r>
      <rPr>
        <i/>
        <sz val="10"/>
        <rFont val="Calibri"/>
        <family val="2"/>
      </rPr>
      <t xml:space="preserve"> ( Guangxi Wenbo)</t>
    </r>
  </si>
  <si>
    <r>
      <rPr>
        <i/>
        <sz val="10"/>
        <rFont val="細明體"/>
        <family val="3"/>
        <charset val="136"/>
      </rPr>
      <t>广州文博</t>
    </r>
    <r>
      <rPr>
        <i/>
        <sz val="10"/>
        <rFont val="Calibri"/>
        <family val="2"/>
      </rPr>
      <t xml:space="preserve"> ( Guangzhou Wenbo)</t>
    </r>
  </si>
  <si>
    <r>
      <t>杭州文博</t>
    </r>
    <r>
      <rPr>
        <i/>
        <sz val="10"/>
        <rFont val="Calibri (Body)"/>
        <family val="2"/>
      </rPr>
      <t xml:space="preserve"> ( Hangzhou Relics and Museology)</t>
    </r>
  </si>
  <si>
    <r>
      <rPr>
        <i/>
        <sz val="10"/>
        <rFont val="細明體"/>
        <family val="3"/>
        <charset val="136"/>
      </rPr>
      <t>客家文博</t>
    </r>
    <r>
      <rPr>
        <i/>
        <sz val="10"/>
        <rFont val="Calibri (Body)"/>
      </rPr>
      <t xml:space="preserve"> </t>
    </r>
    <r>
      <rPr>
        <i/>
        <sz val="10"/>
        <rFont val="Calibri (Body)"/>
        <family val="2"/>
      </rPr>
      <t>( Hakka Cultural Heritage Vision</t>
    </r>
    <r>
      <rPr>
        <i/>
        <sz val="10"/>
        <rFont val="Calibri (Body)"/>
      </rPr>
      <t>)</t>
    </r>
  </si>
  <si>
    <r>
      <rPr>
        <i/>
        <sz val="10"/>
        <rFont val="細明體"/>
        <family val="3"/>
        <charset val="136"/>
      </rPr>
      <t>苏州文博论丛</t>
    </r>
    <r>
      <rPr>
        <i/>
        <sz val="10"/>
        <rFont val="Calibri"/>
        <family val="2"/>
      </rPr>
      <t xml:space="preserve"> (Suzhou Archeology and Museology review)</t>
    </r>
  </si>
  <si>
    <r>
      <rPr>
        <i/>
        <sz val="10"/>
        <rFont val="細明體"/>
        <family val="3"/>
        <charset val="136"/>
      </rPr>
      <t>文博（</t>
    </r>
    <r>
      <rPr>
        <i/>
        <sz val="10"/>
        <rFont val="Calibri"/>
        <family val="2"/>
      </rPr>
      <t>Relics and Museology</t>
    </r>
    <r>
      <rPr>
        <i/>
        <sz val="10"/>
        <rFont val="細明體"/>
        <family val="3"/>
        <charset val="136"/>
      </rPr>
      <t>）</t>
    </r>
  </si>
  <si>
    <r>
      <rPr>
        <i/>
        <sz val="10"/>
        <rFont val="細明體"/>
        <family val="3"/>
        <charset val="136"/>
      </rPr>
      <t>秦始皇帝陵博物院（</t>
    </r>
    <r>
      <rPr>
        <i/>
        <sz val="10"/>
        <rFont val="Calibri"/>
        <family val="2"/>
      </rPr>
      <t>Emperor Qinshihuang's Mausoleum Site Museum)</t>
    </r>
  </si>
  <si>
    <r>
      <rPr>
        <sz val="10"/>
        <rFont val="細明體"/>
        <family val="3"/>
        <charset val="136"/>
      </rPr>
      <t>博物館學紀要</t>
    </r>
    <r>
      <rPr>
        <sz val="10"/>
        <rFont val="Calibri"/>
        <family val="3"/>
        <charset val="128"/>
      </rPr>
      <t>Bulletin of museology</t>
    </r>
  </si>
  <si>
    <r>
      <rPr>
        <sz val="10"/>
        <rFont val="細明體"/>
        <family val="3"/>
        <charset val="136"/>
      </rPr>
      <t>博物館学雑誌</t>
    </r>
    <r>
      <rPr>
        <sz val="10"/>
        <rFont val="Calibri"/>
        <family val="2"/>
      </rPr>
      <t xml:space="preserve"> (The Journal of the Museological Society of Japan)</t>
    </r>
  </si>
  <si>
    <r>
      <rPr>
        <sz val="10"/>
        <rFont val="細明體"/>
        <family val="3"/>
        <charset val="136"/>
      </rPr>
      <t>日本ミュージアム・マネージメント学会研究紀要　</t>
    </r>
    <r>
      <rPr>
        <sz val="10"/>
        <rFont val="Calibri"/>
        <family val="2"/>
      </rPr>
      <t>JMMA Bulletin of museum management</t>
    </r>
  </si>
  <si>
    <r>
      <rPr>
        <sz val="10"/>
        <rFont val="細明體"/>
        <family val="3"/>
        <charset val="136"/>
      </rPr>
      <t>ミューゼアム</t>
    </r>
    <r>
      <rPr>
        <sz val="10"/>
        <rFont val="Calibri"/>
        <family val="2"/>
      </rPr>
      <t>:</t>
    </r>
    <r>
      <rPr>
        <sz val="10"/>
        <rFont val="細明體"/>
        <family val="3"/>
        <charset val="136"/>
      </rPr>
      <t>東京国立博物館研究誌</t>
    </r>
    <r>
      <rPr>
        <sz val="10"/>
        <rFont val="Calibri"/>
        <family val="2"/>
      </rPr>
      <t xml:space="preserve"> (Museum, magazine du musée d'art national)</t>
    </r>
  </si>
  <si>
    <r>
      <rPr>
        <sz val="10"/>
        <rFont val="細明體"/>
        <family val="3"/>
        <charset val="136"/>
      </rPr>
      <t>博物館研究</t>
    </r>
    <r>
      <rPr>
        <sz val="10"/>
        <rFont val="Calibri"/>
        <family val="2"/>
      </rPr>
      <t xml:space="preserve"> Museum studies</t>
    </r>
  </si>
  <si>
    <r>
      <rPr>
        <sz val="10"/>
        <rFont val="細明體"/>
        <family val="3"/>
        <charset val="136"/>
      </rPr>
      <t>国立歴史民俗博物館研究報告</t>
    </r>
    <r>
      <rPr>
        <sz val="10"/>
        <rFont val="Calibri"/>
        <family val="3"/>
        <charset val="128"/>
      </rPr>
      <t xml:space="preserve"> (The Bulletin of the National Museum of Japanese History )</t>
    </r>
  </si>
  <si>
    <r>
      <rPr>
        <sz val="10"/>
        <rFont val="細明體"/>
        <family val="3"/>
        <charset val="136"/>
      </rPr>
      <t>ミュゼ</t>
    </r>
    <r>
      <rPr>
        <sz val="10"/>
        <rFont val="Calibri"/>
        <family val="3"/>
        <charset val="128"/>
      </rPr>
      <t xml:space="preserve"> Musée</t>
    </r>
  </si>
  <si>
    <r>
      <rPr>
        <sz val="10"/>
        <rFont val="細明體"/>
        <family val="3"/>
        <charset val="136"/>
      </rPr>
      <t>月刊文化財</t>
    </r>
    <r>
      <rPr>
        <sz val="10"/>
        <rFont val="Calibri"/>
        <family val="3"/>
        <charset val="128"/>
      </rPr>
      <t>Gekkan Bunkazai</t>
    </r>
  </si>
  <si>
    <r>
      <rPr>
        <i/>
        <sz val="10"/>
        <rFont val="新細明體"/>
        <family val="1"/>
        <charset val="136"/>
      </rPr>
      <t>博物館學季刊</t>
    </r>
    <r>
      <rPr>
        <i/>
        <sz val="10"/>
        <rFont val="Calibri"/>
        <family val="2"/>
      </rPr>
      <t xml:space="preserve"> (Museology Quarterly)</t>
    </r>
  </si>
  <si>
    <r>
      <rPr>
        <sz val="10"/>
        <rFont val="Calibri"/>
        <family val="2"/>
      </rPr>
      <t>The Museology Quarterly publishes articles for museum professionals and practitioners that provide upto-date information related to theories, experiences and forums in the museum field with the purpose of
upgrading the museum profession both in theory and in practice.
The Museology Quarterly is indexed in Taiwan Citation Index - Humanities and Social Sciences (TCIHSS) by the National Central Library. It accepts theoretical papers and practical reports related to museum collection, research, exhibition, education, administration and marketing. This quarterly appears four times a year (January, April, July, and November). The journal provides a wide range of articles including, but not limited to, special issues, research articles, research notes, museography, forum and exclusive interview. Authors are required to indicate the type of article they are submistting. However, reviewers and the board of editors determine the final classification depending on the characteristics of the articles submitted</t>
    </r>
    <r>
      <rPr>
        <sz val="10"/>
        <rFont val="Arial Unicode MS"/>
        <family val="2"/>
        <charset val="136"/>
      </rPr>
      <t xml:space="preserve">. </t>
    </r>
  </si>
  <si>
    <t>Asian European Music Research Journal</t>
  </si>
  <si>
    <t>Logos Verlag Berlin</t>
  </si>
  <si>
    <t>Musicologie</t>
  </si>
  <si>
    <t xml:space="preserve">Asian-European Music Research Journal is a double-blind peer-reviewed academic open access journal, that publishes scholarship on traditional and popular musics and field work research, and on recent issues and debates in Asian and European communities. The journal places a specific emphasis on interconnectivity in time and space between Asian and European cultures, as well as within Asia and Europe. </t>
  </si>
  <si>
    <t>Musicologie, conservation</t>
  </si>
  <si>
    <t>Conservatoire de muisque de Shanghai</t>
  </si>
  <si>
    <t>https://www.logos-verlag.de/cgi-bin/engtransid?page=/aemr-about.html&amp;lng=deu&amp;id=</t>
  </si>
  <si>
    <t>Classement dans Scopus (catégorie "Museology") mai 2022</t>
  </si>
  <si>
    <t>History of Science and Technology</t>
  </si>
  <si>
    <t>State University of Infrastructure and Technology</t>
  </si>
  <si>
    <t>Sciences</t>
  </si>
  <si>
    <t>The journal "History of Science and Technology" is the coverage of topical issues of the history of science and technology, historiography, source study, special historical disciplines, theory and methodology of historical science, history of natural science, history of archeology.</t>
  </si>
  <si>
    <t>Histoire des sciences</t>
  </si>
  <si>
    <t>https://www.hst-journal.com/index.php/hst/about</t>
  </si>
  <si>
    <t>Serbie</t>
  </si>
  <si>
    <t>ISTRAŽIVANJA, Јournal of Historical Researches</t>
  </si>
  <si>
    <t>University of Novi Sad</t>
  </si>
  <si>
    <t xml:space="preserve">dedicated to publishing the best academic ideas regarding all aspects of socio-political processes and events primarily in the region of Central and South East Europe, as well as the Eastern Mediterranean. </t>
  </si>
  <si>
    <t>2012?</t>
  </si>
  <si>
    <t>https://museology.spbu.ru/</t>
  </si>
  <si>
    <t xml:space="preserve">Histoire </t>
  </si>
  <si>
    <t>https://istrazivanja.ff.uns.ac.rs/index.php/istr/navigationMenu/view/aas</t>
  </si>
  <si>
    <t>Art History and Criticism</t>
  </si>
  <si>
    <t>Histoire de l'art, archéologie, histoire</t>
  </si>
  <si>
    <t>Histoire de l'art</t>
  </si>
  <si>
    <t xml:space="preserve">The topics of the journal cover almost all areas of art history and criticism: cultural heritage, architecture, visual arts, theatre, contemporary and new media art research. </t>
  </si>
  <si>
    <t>L'histoire de l'art en général, et le patrimoine</t>
  </si>
  <si>
    <t>https://sciendo.com/journal/MIK</t>
  </si>
  <si>
    <t>Intrecci d'Arte</t>
  </si>
  <si>
    <t>The journal of the Department of Visual, Performative and Media Arts of Alma Mater, University of Bologna,  makes use of multiple interdisciplinary skills aimed at the knowledge, protection and enhancement of cultural heritage. It offers scholars a space for expression, discussion and comparison, propose innovative and effective interpretative and critical keys to art testimonies, verify their public and private management and enhancement models,</t>
  </si>
  <si>
    <t>Surtout histoire de l'art</t>
  </si>
  <si>
    <t>https://intreccidarte.unibo.it/index</t>
  </si>
  <si>
    <t xml:space="preserve">The aim of the publisher Staatliche Museen Preußischer Kulturbesitz was to claim the status of a legal successor of the renowned annual of the former museums of Prussia, which has been eliminated in 1947. Today it's one of Germany's leading annuals in the area of art history, archaeology and conservation science. It contains contributions by members of the Museum staff and other specialists. </t>
  </si>
  <si>
    <t>Histoire et histoire de l'art</t>
  </si>
  <si>
    <t>Staatliche Museen Preuscher Kulturbesitz</t>
  </si>
  <si>
    <t>Ger.Mann. Verlag</t>
  </si>
  <si>
    <t>Allemand, anglais</t>
  </si>
  <si>
    <t>http://www.reimer-mann-verlag.de/controller.php?cmd=suche_next&amp;page=2&amp;startpage=1&amp;verlag=3</t>
  </si>
  <si>
    <t>Ukraine</t>
  </si>
  <si>
    <t>Argentine</t>
  </si>
  <si>
    <t>Revista del museo de Antropologia</t>
  </si>
  <si>
    <t>The journal publishes original contributions and unpublished research results on topics of Anthropology (archaeology, social anthropology and bioanthropology) and Museology related to the exhibit and curation of tangible and intangible materials related to the discipline.</t>
  </si>
  <si>
    <t>Facultad de Filosofía y Humanidades, Universidad Nacional de Córdoba</t>
  </si>
  <si>
    <t>https://revistas.unc.edu.ar/index.php/antropologia/issue/archive</t>
  </si>
  <si>
    <t>Musée national de Varsovie</t>
  </si>
  <si>
    <t>http://www.mnw.art.pl/projekty/wydawnictwa/rocznik-mnw-nowa-seria/rocznik/</t>
  </si>
  <si>
    <t xml:space="preserve">En 2012, sur décision de la directrice d'Agnieszka Morawińska, l'Annuaire du Musée national de Varsovie. Nowa Seria / Journal du Musée national de Varsovie. Nouvelle série ". Bien que son titre et son caractère fassent référence à l'Annuaire historique (jusqu'en 1992, 592 articles de près de 240 auteurs ont été publiés dans 36 numéros), sa portée s'est élargie. </t>
  </si>
  <si>
    <t>Polonais/ Anglais</t>
  </si>
  <si>
    <t xml:space="preserve"> Rocznik Muzeum Narodowego w Warszawie. Nowa Seria</t>
  </si>
  <si>
    <t>Ouvert?</t>
  </si>
  <si>
    <t>Histoir de l'art essentiellement</t>
  </si>
  <si>
    <t>payant/ Anciens numéros open access</t>
  </si>
  <si>
    <t>Publié depuis 1952, l'annuaire "Muzealnictwo" documente l'histoire des musées polonais, qui a plus de 200 ans en Pologne. Il consacre également beaucoup d'espace aux problèmes actuels qui composent le quotidien de la muséologie polonaise et mondiale que nous observons de nos yeux. "Muzealnictwo" est un périodique international, qui est un forum d'échange d'idées, de partage d'expériences professionnelles, un lieu de présentation de solutions organisationnelles et législatives innovantes. Depuis 2011, l'éditeur de la revue est l'Institut national de muséologie et de protection des collections.</t>
  </si>
  <si>
    <t>Amerique du Nord</t>
  </si>
  <si>
    <t>Studies in Digital Heritage</t>
  </si>
  <si>
    <t>Indiana University</t>
  </si>
  <si>
    <t>This peer-reviewed online journal publishes innovative work applying new digital technologies to the various fields of cultural heritage such as Anthropology, Archaeology, Art History, Architectural History, Classics, Conservation Science, Egyptology, and History.</t>
  </si>
  <si>
    <t>Applications du Numérique dans le domaine du patrimoine</t>
  </si>
  <si>
    <t>https://scholarworks.iu.edu/journals/index.php/sdh/about</t>
  </si>
  <si>
    <t>https://www.journals.elsevier.com/digital-applications-in-archaeology-and-cultural-heritage</t>
  </si>
  <si>
    <t>Digital applications in Archaeology and Cultural Heritage</t>
  </si>
  <si>
    <t>an on-line, peer-reviewed journal which publishes innovative research, applications and projects related to digital technologies in archaeology and cultural heritage. Scholars can publish 3D digital models of the world's cultural heritage sites, monuments, and palaeoanthropological remains</t>
  </si>
  <si>
    <t>relation du numérique à l'archéologie, reconstitution, 3D, etc.</t>
  </si>
  <si>
    <t>mixte</t>
  </si>
  <si>
    <t>Boletín de la ANABAD. / Asociación Nacional de Archiveros, Bibliotecarios, Arqueólogos y Documentalistas</t>
  </si>
  <si>
    <t>Association nationale des archivistes, bibliothécaires, muséologues et documentalistes</t>
  </si>
  <si>
    <t>Es un órgano de expresión y un medio de formación profesional permanente para todos sus asociados, al servicio de todos los archiveros, bibliotecarios, conservadores de museos y documentalistas de España.</t>
  </si>
  <si>
    <t>1951?</t>
  </si>
  <si>
    <t>Archives, bibliothèques et musées</t>
  </si>
  <si>
    <t>accès pour les membres</t>
  </si>
  <si>
    <t>https://www.anabad.org/category/publicaciones-anabad/boletin/</t>
  </si>
  <si>
    <t>https://laponte.org/cuadiernu/</t>
  </si>
  <si>
    <t>La Ponte</t>
  </si>
  <si>
    <t>Cuadierniu - Revista internacional de patrimonio, museología social, memoria y territorio</t>
  </si>
  <si>
    <t xml:space="preserve">La revista Cuadiernu es una publicación científica de acceso abierto, indexada, que se publica en versión impresa y online, con periodicidad anual. Está especializada en temas de patrimonio, museología social, memoria y territorio. </t>
  </si>
  <si>
    <t>écomuséologie</t>
  </si>
  <si>
    <t xml:space="preserve">Ecomusée et </t>
  </si>
  <si>
    <t>Revista ICOM CE Digital</t>
  </si>
  <si>
    <t>Thématiques muséologiques générales (genre, technologies, inventaires)</t>
  </si>
  <si>
    <t>Revue du comité national espagnol de l'ICOM</t>
  </si>
  <si>
    <t>https://www.icom-ce.org/revista-icom-ce-digital/</t>
  </si>
  <si>
    <t>Τετράδια Μουσειολογίας /Tetradia Mouseiologias/ Museology notebooks</t>
  </si>
  <si>
    <t>The Museology Notebooks (ISSN 1790-0980) est la première revue imprimée de muséologie en Grèce. Elle est publiée sous la direction scientifique d'une équipe de muséologues, est sous les auspices de la section grecque du Conseil international des musées (ICOM) et couvre une lacune importante dans le domaine des périodiques muséologiques dans notre pays.</t>
  </si>
  <si>
    <t>Brésl</t>
  </si>
  <si>
    <t>Anais do Museu Paulista</t>
  </si>
  <si>
    <t>Université de Sao Paulo</t>
  </si>
  <si>
    <t>Anais do Museu Paulista est publié depuis 1922. À partir de 1993, le périodique commence à circuler dans une nouvelle série, sous-titrée Histoire et culture matérielle. C'est une revue académique qui apporte à la discussion des sujets liés à la culture matérielle en tant que médiateur des pratiques sociales, ainsi que des approches innovantes des processus historiques et muséologiques.</t>
  </si>
  <si>
    <t>Musée Paulista</t>
  </si>
  <si>
    <t>Papier et on-line pour les derniers numéros</t>
  </si>
  <si>
    <t>https://www.revistas.usp.br/anaismp/index</t>
  </si>
  <si>
    <t>articles théoriques et monographiques portant sur des pratiques sociales médiatisées par la matérialité et traitées comme des enjeux historiques, muséologiques et de conservation.</t>
  </si>
  <si>
    <t>Vytautas Magnus University</t>
  </si>
  <si>
    <t>Université de Saint-Peterbourg</t>
  </si>
  <si>
    <t>mixte on line et membres</t>
  </si>
  <si>
    <t>2018?</t>
  </si>
  <si>
    <t>American Artscape Magazine - National Endowment for the Arts</t>
  </si>
  <si>
    <t>Thématiques transversales développées par les institutions soutenues par la NEA</t>
  </si>
  <si>
    <t>https://www.arts.gov/stories/magazine</t>
  </si>
  <si>
    <t>1995?</t>
  </si>
  <si>
    <t>transversales aux actions du NEA</t>
  </si>
  <si>
    <t>National Endowment for the Arts</t>
  </si>
  <si>
    <t>Neational Endowment for the Arts</t>
  </si>
  <si>
    <t>The GCI Bulletin is published electronically six times a year to keep partners and supporters up-to-date with GCI programs and activities. Document bref, mais donnant accès à nombre d'autres documents disponibles sur le site du Getty</t>
  </si>
  <si>
    <t>2020?</t>
  </si>
  <si>
    <t>Collection and Curation provides well-researched and authoritative information on the rapidly-changing conceptions of what collection development is in libraries, archives, museums and galleries. Also its purpose, practice and issues arising. S'intitulait Collection building jusqu'en 2017.</t>
  </si>
  <si>
    <t>Culture &amp; Musées est une revue semestrielle en sciences humaines et sociales (qualifiante en sciences de l’information et de la communication, 71e section CNU) spécialisée en muséologie et études patrimoniales. Elle édite des travaux de recherche inédits sur les publics, les institutions et les médiations de la culture. Elle s’adresse aux chercheurs et étudiants de ces domaines ainsi qu’aux professionnels œuvrant dans le champ des musées et des patrimoines. S'intitulait Publics &amp; Musées jusqu'en 2000.</t>
  </si>
  <si>
    <t>2000?</t>
  </si>
  <si>
    <t>Utställnings kritik (critique d'exposition)</t>
  </si>
  <si>
    <t xml:space="preserve">Exhibition Criticism est le seul magazine suédois sur les musées et la critique d'expositions. Les activités d'exposition dans les musées du pays sont examinées et suivies. Des écrivains avertis analysent des expositions et débattent des questions d'actualité concernant le médium d'exposition. Nous présentons la littérature muséale récemment publiée et fournissons des perspectives internationales, dans des revues plus courtes et des essais approfondis plus longs. </t>
  </si>
  <si>
    <t>UtställningsEstetiskt Forum</t>
  </si>
  <si>
    <t>ASTC Magazine</t>
  </si>
  <si>
    <t>ASTC</t>
  </si>
  <si>
    <t>Activités des centres de sciences</t>
  </si>
  <si>
    <t>For more than 20 years, the Association of Science and Technology Centers has published its award-winning magazine, Dimensions. The magazine, which has its roots in the ASTC Newsletter that started back at the origin of ASTC, has published articles that offer a mix of in-depth analysis, interviews, and briefs of noteworthy events and resources for the science center and museum field—and those with an interest in public engagement in science more generally.</t>
  </si>
  <si>
    <t>ASTC Association of Science and Technology Centers</t>
  </si>
  <si>
    <t>open access pour les derniers</t>
  </si>
  <si>
    <t>https://www.astc.org/resources-and-learning/dimensions/</t>
  </si>
  <si>
    <t>The museum review</t>
  </si>
  <si>
    <t>Rogers Publishing</t>
  </si>
  <si>
    <t>La revue pourrait s'être arrêtée et pour l'instant n'accepte plus d'articlesTMR publishes previously unpublished work that meets three basic criteria:
    Important to the museum industry
    Concluded with strong evidence 
    Well-structured, well-reasoned, well-written</t>
  </si>
  <si>
    <t>Muséologie appliquée</t>
  </si>
  <si>
    <t>Open Access</t>
  </si>
  <si>
    <t>https://www.themuseumreview.org/welcome</t>
  </si>
  <si>
    <t>International Journal of Arts Management</t>
  </si>
  <si>
    <t>HEC Montréal</t>
  </si>
  <si>
    <t>Gestion</t>
  </si>
  <si>
    <t>https://gestiondesarts.hec.ca/ijam/</t>
  </si>
  <si>
    <t>Offers insight into management processes, and the ways in which arts organizations operate within the various disciplines of management, including marketing, human resources, finance, accounting, production and operation processes, and administration;
Identifies and encourages the development of best practices in the management of culture and the arts, and promotes their use through the publication of case studies and analyses;
Addresses current issues of key relevance to cultural and arts organizations in a rigorous and detailed fashion;</t>
  </si>
  <si>
    <t>Gestion de la culture</t>
  </si>
  <si>
    <t>Museum and the web</t>
  </si>
  <si>
    <t>Museumweb Publishing</t>
  </si>
  <si>
    <t>Bien que publiant uniquement des proceedings et les contributions de ces conférences (Museum and the Web), cette publication en ligne et largement accessible mérite d'être signalée</t>
  </si>
  <si>
    <t>Ensemble des productions numériques et des liens entre musées et Internet</t>
  </si>
  <si>
    <t>Mixte</t>
  </si>
  <si>
    <t>https://www.museweb.net/bibliography/?by=2020</t>
  </si>
  <si>
    <t>Papyrus Magazine</t>
  </si>
  <si>
    <t>International Association of Museum Facility Administrators</t>
  </si>
  <si>
    <t xml:space="preserve">Papyrus is IAMFA's magazine, published 3 times a year that features new technological developments in our industry, showcases museum construction/refits and keeps membership up to date on all things IAMFA!  </t>
  </si>
  <si>
    <t>2002?</t>
  </si>
  <si>
    <t>Tous les aspects de l'administration muséale</t>
  </si>
  <si>
    <t>IAMFA</t>
  </si>
  <si>
    <t xml:space="preserve">pour les membres de l'association </t>
  </si>
  <si>
    <t>https://www.iamfa.org/papyrus</t>
  </si>
  <si>
    <t>https://www.themuseumscholar.org/welcome</t>
  </si>
  <si>
    <t>The museum scholar  - the free journal for museum students and emerging professionals</t>
  </si>
  <si>
    <t>Revue publiée par le même éditeur indépendant que The Museum review</t>
  </si>
  <si>
    <t xml:space="preserve">museology, its subdisciplines, museum studies (theoretical as well as applied), monumentology, and the protection and preservation of cultural heritage with a focus on Central Europe. </t>
  </si>
  <si>
    <t>Muzeológia a kultúrne dedičstvo (Museology and Cultural Heritage) is an interdisciplinary peer-reviewed scholarly journal published quarterly, The journal aims to offer a relevant forum to both international academics and museum professionals, with an emphasis on the study of museum collections, evaluation of curating and other collecting practices of museums, as well as focusing on current issues and trends in the development of memory institutions and in the cultural heritage field.</t>
  </si>
  <si>
    <t>Matériel méthodique, d'étude et d'information. Il informe le public professionnel et profane des informations du domaine de la muséologie, fournit un espace d'échange d'expériences et de médiation des connaissances sur les activités professionnelles des musées, informe sur les résultats du travail des employés des musées et des galeries en Slovaquie et à l'étranger.</t>
  </si>
  <si>
    <t>muséologie</t>
  </si>
  <si>
    <t xml:space="preserve">Association  </t>
  </si>
  <si>
    <t>https://www.snm.sk/e-shop-snm/publikacie#menu</t>
  </si>
  <si>
    <t>https://archive.org/details/musas-1/Musas1/</t>
  </si>
  <si>
    <t>2015?</t>
  </si>
  <si>
    <t xml:space="preserve">La revista MUSEOS.VE es un espacio virtual de encuentro para los profesionales que laboran en el área museística venezolana. Su objetivo fundamental es difundir las experiencias que surgen de la dinámica del museo y los procesos que constituyen su razón de ser: conservar, investigar, comunicar y exhibir el patrimonio cultural y natural de la nación. </t>
  </si>
  <si>
    <t>https://www.etno-muzej.si/en/etnolog/revija-etnolog</t>
  </si>
  <si>
    <t>Ethnologue est un périodique scientifique du Musée ethnographique slovène avec une longue tradition. La publication débute en 1926. De ses débuts à nos jours, il a traversé trois périodes. La première était la période de 1926 à 1944, lorsqu'il a été publié en tant qu'ethnologue (ISSN 0353-4855), suivie de la période de 1948 à 1990, lorsqu'il a été publié en tant qu'ethnographe slovène (ISSN 0350-0330) et la période après 1991. , date à laquelle il a été republié en tant qu'ethnologue, héraut du musée ethnographique slovène.</t>
  </si>
  <si>
    <t>aborda temas puntuales sobre la conservación, manejo, gestión, uso y monitoreo de los bienes del patrimonio mundial y los elementos del patrimonio inmaterial</t>
  </si>
  <si>
    <t>Revue du ministère de la Culture du gouvernement du Perou</t>
  </si>
  <si>
    <t>Peer review</t>
  </si>
  <si>
    <t>1997?</t>
  </si>
  <si>
    <t>Classement dans Scimago (catégorie Museology) mai 2022</t>
  </si>
  <si>
    <t>JAHRBUCH DER BERLINER MUSEEN</t>
  </si>
  <si>
    <t>Nb numéros /an</t>
  </si>
  <si>
    <t>Continue</t>
  </si>
  <si>
    <t>African american art</t>
  </si>
  <si>
    <t>https://issuu.com/museos.ve</t>
  </si>
  <si>
    <t>https://australian.museum/learn/publications/records-of-the-australian-museum-journal/</t>
  </si>
  <si>
    <t>allemand</t>
  </si>
  <si>
    <t>Europe Ouest</t>
  </si>
  <si>
    <t>Europe Est</t>
  </si>
  <si>
    <t>Pays Arabe</t>
  </si>
  <si>
    <t>Autre</t>
  </si>
  <si>
    <t>international</t>
  </si>
  <si>
    <t>Asssociation</t>
  </si>
  <si>
    <t>Edit Spéc</t>
  </si>
  <si>
    <t>Peer</t>
  </si>
  <si>
    <t>Pas</t>
  </si>
  <si>
    <t>pas spéc</t>
  </si>
  <si>
    <t>universités</t>
  </si>
  <si>
    <t>musée</t>
  </si>
  <si>
    <t>éditeur spécialisé</t>
  </si>
  <si>
    <t>autre</t>
  </si>
  <si>
    <t>Payant et membership</t>
  </si>
  <si>
    <t>Partiel</t>
  </si>
  <si>
    <t>Non spéc</t>
  </si>
  <si>
    <t>total</t>
  </si>
  <si>
    <t>Universités</t>
  </si>
  <si>
    <t>musées</t>
  </si>
  <si>
    <t>cont</t>
  </si>
  <si>
    <t>non spéc</t>
  </si>
  <si>
    <t>Amérique Nord</t>
  </si>
  <si>
    <t>Amérique Sud</t>
  </si>
  <si>
    <t>Pacifique</t>
  </si>
  <si>
    <t>Arabes</t>
  </si>
  <si>
    <t>Associations</t>
  </si>
  <si>
    <t>Editeur Spécialisé</t>
  </si>
  <si>
    <t>Total</t>
  </si>
  <si>
    <t>Muséo</t>
  </si>
  <si>
    <t>Réaliasation musée</t>
  </si>
  <si>
    <t>Scopus Muséo</t>
  </si>
  <si>
    <t>Scopus</t>
  </si>
  <si>
    <t>WoS</t>
  </si>
  <si>
    <t>autres</t>
  </si>
  <si>
    <t>Disciplines</t>
  </si>
  <si>
    <t>Histoire, Histoire de l'art et archéologie</t>
  </si>
  <si>
    <t>Droit, économie, gestion</t>
  </si>
  <si>
    <t>Infocom et IT</t>
  </si>
  <si>
    <t>Estudios curatoriales</t>
  </si>
  <si>
    <t>Untref / Instituto de Investigaciones en Arte y Cultura Dr. Norberto Griffa</t>
  </si>
  <si>
    <t>En la revista Estudios Curatoriales (ISSN:2314-202) pensamos a la curaduría como una herramienta crítica. A su vez, situamos el lugar del curador y su práctica en el cruce de diferentes espacios de producción intelectual y social de la cultura: desde los ámbitos de la investigación académica hasta los de la exploración artística, pasando por los espacios de gestión, conservación y reflexión patrimonial.</t>
  </si>
  <si>
    <t>Etudes curatoriales</t>
  </si>
  <si>
    <t>Universidad nacional de tres de febrero</t>
  </si>
  <si>
    <t>https://revistas.untref.edu.ar/index.php/rec/index</t>
  </si>
  <si>
    <t>Nombre de numéros</t>
  </si>
  <si>
    <t>Мир музея / Le monde du musée  (précédemment "Sovetskiy muzey" / "Musée soviétique", 1938-1991)</t>
  </si>
  <si>
    <t>Musées du monde</t>
  </si>
  <si>
    <t>éditeur indépendant</t>
  </si>
  <si>
    <t>https://www.worldofmuseum.com the.world.of.museum@gmail.com</t>
  </si>
  <si>
    <t>Département des Musées et de la Protection des Monuments, Institut de philosophie, Université d'État de Saint-Pétersbourg</t>
  </si>
  <si>
    <t>Russe et anglais</t>
  </si>
  <si>
    <t>La triade thématique de la revue - Musée-Monument-Héritage - couvre les composantes matérielles et immatérielles du secteur du patrimoine culturel, au-delà des limites du cadre institutionnel.</t>
  </si>
  <si>
    <t>La revue vise à développer des recherches originales, indépendantes et objectives dans le domaine de la muséologie et la sphère de la protection du patrimoine culturel et naturel.</t>
  </si>
  <si>
    <t>Музей / Musée</t>
  </si>
  <si>
    <t>Maison d'édition "Panorama"</t>
  </si>
  <si>
    <t>Journal orienté vers la pratique, couvrant des sujets sur les perspectives de développement des musées dans le monde, fournissant des nouvelles d'ICOM Russie et d'ICOM en général.</t>
  </si>
  <si>
    <t>Musées en Russie et patrimoine culturel et naturel russe, muséologie</t>
  </si>
  <si>
    <t>Papier Online</t>
  </si>
  <si>
    <t>https://panor.ru/magazines/muzey.html#numbers</t>
  </si>
  <si>
    <t>Музей. Памятник. Наследие / Musée. Monument. Patrimoine</t>
  </si>
  <si>
    <t>Hermitage Magazine</t>
  </si>
  <si>
    <t>Musée de l'Ermitage</t>
  </si>
  <si>
    <t>Articles rédigés par les employés de l'Ermitage sur les collections du musée et les sujets liés au musée et aux collections.</t>
  </si>
  <si>
    <t>Art</t>
  </si>
  <si>
    <t>open access/payant</t>
  </si>
  <si>
    <t>http://museumstudy.ru/arxiv-nomerov</t>
  </si>
  <si>
    <t>http://hermitage-magazine.ru/read/</t>
  </si>
  <si>
    <t>Case studies</t>
  </si>
  <si>
    <t>Group of Education in Museums GEM</t>
  </si>
  <si>
    <t>Association Professionnelle</t>
  </si>
  <si>
    <t>Assocation professionnelle</t>
  </si>
  <si>
    <t>Case Studies allows those working in heritage education to share examples of good practice and challenges so that others may benefit from the lessons learned.</t>
  </si>
  <si>
    <t>on line</t>
  </si>
  <si>
    <t>https://gem.org.uk/our-work/publications/case-studies/</t>
  </si>
  <si>
    <t>https://gem.org.uk/our-work/publications/journal-education-museums/</t>
  </si>
  <si>
    <t>Journal of Education in museums</t>
  </si>
  <si>
    <t>Journal of Education in Museums (JEM) contains articles by practitioners which offer critical appraisal of the theory and practice of museum education.</t>
  </si>
  <si>
    <t>Profesionnels</t>
  </si>
  <si>
    <t>GEM Group for education in museums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</si>
</sst>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i/>
      <sz val="11"/>
      <color theme="1"/>
      <name val="Calibri"/>
      <family val="2"/>
      <scheme val="minor"/>
    </font>
    <font>
      <u/>
      <sz val="11"/>
      <color theme="10"/>
      <name val="Calibri"/>
      <family val="2"/>
      <scheme val="minor"/>
    </font>
    <font>
      <b/>
      <sz val="15"/>
      <color theme="1"/>
      <name val="Calibri"/>
      <family val="2"/>
      <scheme val="minor"/>
    </font>
    <font>
      <i/>
      <sz val="11"/>
      <name val="Calibri"/>
      <family val="2"/>
      <scheme val="minor"/>
    </font>
    <font>
      <sz val="9"/>
      <name val="Calibri"/>
      <family val="3"/>
      <charset val="136"/>
      <scheme val="minor"/>
    </font>
    <font>
      <sz val="11"/>
      <name val="Calibri"/>
      <family val="2"/>
      <scheme val="minor"/>
    </font>
    <font>
      <u/>
      <sz val="11"/>
      <name val="Calibri"/>
      <family val="2"/>
      <scheme val="minor"/>
    </font>
    <font>
      <sz val="11"/>
      <name val="Calibri (Body)"/>
    </font>
    <font>
      <sz val="10"/>
      <name val="Calibri (Body)"/>
    </font>
    <font>
      <i/>
      <sz val="10"/>
      <name val="Calibri (Body)"/>
    </font>
    <font>
      <sz val="11"/>
      <color rgb="FFFF0000"/>
      <name val="Calibri"/>
      <family val="2"/>
      <scheme val="minor"/>
    </font>
    <font>
      <sz val="11"/>
      <name val="細明體"/>
      <family val="3"/>
      <charset val="136"/>
    </font>
    <font>
      <sz val="10"/>
      <name val="Arial Unicode MS"/>
      <family val="2"/>
      <charset val="136"/>
    </font>
    <font>
      <sz val="10"/>
      <name val="細明體"/>
      <family val="3"/>
      <charset val="136"/>
    </font>
    <font>
      <sz val="9"/>
      <name val="Calibri"/>
      <family val="2"/>
      <charset val="136"/>
      <scheme val="minor"/>
    </font>
    <font>
      <i/>
      <sz val="10"/>
      <name val="Calibri"/>
      <family val="2"/>
      <scheme val="minor"/>
    </font>
    <font>
      <sz val="10"/>
      <name val="Calibri"/>
      <family val="2"/>
    </font>
    <font>
      <i/>
      <sz val="10"/>
      <name val="細明體"/>
      <family val="3"/>
      <charset val="136"/>
    </font>
    <font>
      <b/>
      <sz val="11"/>
      <name val="Calibri"/>
      <family val="2"/>
      <scheme val="minor"/>
    </font>
    <font>
      <b/>
      <i/>
      <sz val="11"/>
      <name val="Calibri"/>
      <family val="2"/>
      <scheme val="minor"/>
    </font>
    <font>
      <i/>
      <sz val="10"/>
      <name val="Calibri"/>
      <family val="2"/>
    </font>
    <font>
      <sz val="11"/>
      <name val="Calibri"/>
      <family val="1"/>
      <charset val="136"/>
      <scheme val="minor"/>
    </font>
    <font>
      <sz val="10"/>
      <name val="Calibri (Body)"/>
      <family val="2"/>
    </font>
    <font>
      <sz val="11"/>
      <name val="Calibri (Body)"/>
      <family val="2"/>
    </font>
    <font>
      <u/>
      <sz val="11"/>
      <name val="Calibri"/>
      <family val="1"/>
      <charset val="136"/>
      <scheme val="minor"/>
    </font>
    <font>
      <i/>
      <sz val="10"/>
      <name val="Calibri (Body)"/>
      <family val="2"/>
    </font>
    <font>
      <sz val="10"/>
      <name val="Calibri"/>
      <family val="3"/>
      <charset val="128"/>
    </font>
    <font>
      <sz val="10"/>
      <name val="Calibri"/>
      <family val="3"/>
      <charset val="136"/>
    </font>
    <font>
      <i/>
      <sz val="10"/>
      <name val="新細明體"/>
      <family val="2"/>
    </font>
    <font>
      <i/>
      <sz val="10"/>
      <name val="新細明體"/>
      <family val="1"/>
      <charset val="136"/>
    </font>
    <font>
      <sz val="10"/>
      <color rgb="FFFF0000"/>
      <name val="Calibri"/>
      <family val="2"/>
    </font>
    <font>
      <i/>
      <sz val="10"/>
      <color rgb="FFFF0000"/>
      <name val="Calibri"/>
      <family val="2"/>
    </font>
    <font>
      <i/>
      <sz val="11"/>
      <color rgb="FFFF0000"/>
      <name val="Calibri"/>
      <family val="2"/>
      <scheme val="minor"/>
    </font>
    <fon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9" fontId="34" fillId="0" borderId="0" applyFont="0" applyFill="0" applyBorder="0" applyAlignment="0" applyProtection="0"/>
  </cellStyleXfs>
  <cellXfs count="237">
    <xf numFmtId="0" fontId="0" fillId="0" borderId="0" xfId="0"/>
    <xf numFmtId="0" fontId="0" fillId="0" borderId="1" xfId="0"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6" borderId="0" xfId="0" applyFill="1" applyAlignment="1">
      <alignment horizontal="center" vertical="center" wrapText="1"/>
    </xf>
    <xf numFmtId="0" fontId="0" fillId="8" borderId="0" xfId="0" applyFill="1" applyAlignment="1">
      <alignment horizontal="center" vertical="center" wrapText="1"/>
    </xf>
    <xf numFmtId="0" fontId="6" fillId="0" borderId="0" xfId="0" applyFont="1" applyAlignment="1">
      <alignment horizontal="center" vertical="center" wrapText="1"/>
    </xf>
    <xf numFmtId="0" fontId="7"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0" xfId="0" applyFont="1" applyBorder="1" applyAlignment="1">
      <alignment horizontal="center" vertical="center" wrapText="1"/>
    </xf>
    <xf numFmtId="0" fontId="9" fillId="7" borderId="2"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1" applyFont="1" applyBorder="1" applyAlignment="1">
      <alignment horizontal="center" vertical="center" wrapText="1"/>
    </xf>
    <xf numFmtId="0" fontId="6" fillId="8" borderId="1" xfId="0" applyFont="1" applyFill="1" applyBorder="1" applyAlignment="1">
      <alignment horizontal="center" vertical="center" wrapText="1"/>
    </xf>
    <xf numFmtId="0" fontId="0" fillId="0" borderId="0" xfId="0"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0" fillId="8" borderId="15" xfId="0" applyFill="1" applyBorder="1" applyAlignment="1">
      <alignment horizontal="center" vertical="center" wrapText="1"/>
    </xf>
    <xf numFmtId="0" fontId="11" fillId="8" borderId="15"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8" borderId="10"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0" xfId="0" applyFont="1" applyFill="1" applyAlignment="1">
      <alignment horizontal="center" vertical="center" wrapText="1"/>
    </xf>
    <xf numFmtId="0" fontId="6" fillId="0" borderId="0" xfId="0" applyFont="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5" xfId="0" applyFont="1" applyFill="1" applyBorder="1" applyAlignment="1">
      <alignment horizontal="center" vertical="center" wrapText="1"/>
    </xf>
    <xf numFmtId="0" fontId="7" fillId="6" borderId="1" xfId="1" applyFont="1" applyFill="1" applyBorder="1" applyAlignment="1">
      <alignment horizontal="center" vertical="center" wrapText="1"/>
    </xf>
    <xf numFmtId="0" fontId="17"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7" fillId="0" borderId="13" xfId="1" applyFont="1" applyBorder="1" applyAlignment="1">
      <alignment vertical="center"/>
    </xf>
    <xf numFmtId="0" fontId="7" fillId="0" borderId="14" xfId="1" applyFont="1" applyBorder="1" applyAlignment="1">
      <alignment vertical="center"/>
    </xf>
    <xf numFmtId="0" fontId="17" fillId="8" borderId="2"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25" fillId="0" borderId="1" xfId="1" applyFont="1" applyBorder="1" applyAlignment="1">
      <alignment horizontal="center" vertical="center" wrapText="1"/>
    </xf>
    <xf numFmtId="0" fontId="22" fillId="8" borderId="1" xfId="0" applyFont="1" applyFill="1" applyBorder="1" applyAlignment="1">
      <alignment horizontal="center" vertical="center" wrapText="1"/>
    </xf>
    <xf numFmtId="0" fontId="25" fillId="8" borderId="1" xfId="1" applyFont="1" applyFill="1" applyBorder="1" applyAlignment="1">
      <alignment horizontal="center" vertical="center" wrapText="1"/>
    </xf>
    <xf numFmtId="0" fontId="7" fillId="8" borderId="1" xfId="1"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wrapText="1"/>
    </xf>
    <xf numFmtId="0" fontId="27" fillId="8" borderId="10" xfId="0"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6" fillId="0" borderId="15" xfId="0" applyFont="1" applyBorder="1" applyAlignment="1">
      <alignment vertical="center"/>
    </xf>
    <xf numFmtId="0" fontId="27"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6" fillId="0" borderId="1" xfId="0" applyFont="1" applyBorder="1" applyAlignment="1">
      <alignment vertical="center"/>
    </xf>
    <xf numFmtId="0" fontId="17"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2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4"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1" fillId="8"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6" fillId="4" borderId="1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Alignment="1">
      <alignment horizontal="center" vertical="center"/>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7" fillId="8"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7" fillId="7"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33" fillId="0" borderId="10" xfId="0" applyFont="1" applyBorder="1" applyAlignment="1">
      <alignment horizontal="center" vertical="center" wrapText="1"/>
    </xf>
    <xf numFmtId="0" fontId="21" fillId="7" borderId="1" xfId="0" applyFont="1" applyFill="1" applyBorder="1" applyAlignment="1">
      <alignment horizontal="center" vertical="center" wrapText="1"/>
    </xf>
    <xf numFmtId="0" fontId="4"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31" fillId="8"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6" borderId="2"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1" fillId="0" borderId="11"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6" fillId="6" borderId="10" xfId="0" applyFont="1" applyFill="1" applyBorder="1" applyAlignment="1">
      <alignment horizontal="center" vertical="center" wrapText="1"/>
    </xf>
    <xf numFmtId="0" fontId="33" fillId="0" borderId="0" xfId="0" applyFont="1" applyBorder="1" applyAlignment="1">
      <alignment horizontal="center" vertical="center" wrapText="1"/>
    </xf>
    <xf numFmtId="0" fontId="27" fillId="8" borderId="0"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8" borderId="12" xfId="0" applyFont="1" applyFill="1" applyBorder="1" applyAlignment="1">
      <alignment horizontal="center" vertical="center" wrapText="1"/>
    </xf>
    <xf numFmtId="0" fontId="11" fillId="0" borderId="10" xfId="0" applyFont="1" applyFill="1" applyBorder="1" applyAlignment="1">
      <alignment horizontal="center" vertical="center"/>
    </xf>
    <xf numFmtId="0" fontId="8" fillId="0" borderId="6" xfId="0" applyFont="1" applyBorder="1" applyAlignment="1">
      <alignment horizontal="center" vertical="center" wrapText="1"/>
    </xf>
    <xf numFmtId="0" fontId="11" fillId="0" borderId="2" xfId="0" applyFont="1" applyFill="1" applyBorder="1" applyAlignment="1">
      <alignment horizontal="center" vertical="center"/>
    </xf>
    <xf numFmtId="0" fontId="17" fillId="8" borderId="11" xfId="0" applyFont="1" applyFill="1" applyBorder="1" applyAlignment="1">
      <alignment horizontal="center" vertical="center" wrapText="1"/>
    </xf>
    <xf numFmtId="9" fontId="0" fillId="0" borderId="0" xfId="0" applyNumberFormat="1" applyAlignment="1">
      <alignment horizontal="center" vertical="center" wrapText="1"/>
    </xf>
    <xf numFmtId="0" fontId="17" fillId="8" borderId="15" xfId="0" applyFont="1" applyFill="1" applyBorder="1" applyAlignment="1">
      <alignment horizontal="center" vertical="center" wrapText="1"/>
    </xf>
    <xf numFmtId="0" fontId="29"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21" fillId="8" borderId="15"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5" borderId="0" xfId="0" applyFont="1" applyFill="1" applyAlignment="1">
      <alignment horizontal="center" vertical="center" wrapText="1"/>
    </xf>
    <xf numFmtId="0" fontId="19"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6" borderId="5" xfId="0" applyFont="1" applyFill="1" applyBorder="1" applyAlignment="1">
      <alignment horizontal="center" vertical="center" wrapText="1"/>
    </xf>
    <xf numFmtId="2" fontId="0" fillId="0" borderId="0" xfId="0" applyNumberFormat="1" applyAlignment="1">
      <alignment horizontal="center" vertical="center" wrapText="1"/>
    </xf>
    <xf numFmtId="0" fontId="11" fillId="0" borderId="11" xfId="0" applyFont="1" applyFill="1" applyBorder="1" applyAlignment="1">
      <alignment horizontal="center" vertical="center"/>
    </xf>
    <xf numFmtId="0" fontId="29"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11" fillId="0" borderId="12" xfId="0" applyFont="1" applyFill="1" applyBorder="1" applyAlignment="1">
      <alignment horizontal="center" vertical="center" wrapText="1"/>
    </xf>
    <xf numFmtId="0" fontId="17" fillId="0" borderId="6" xfId="0" applyFont="1" applyBorder="1" applyAlignment="1">
      <alignment horizontal="center" vertical="center" wrapText="1"/>
    </xf>
    <xf numFmtId="0" fontId="11" fillId="0" borderId="12" xfId="0" applyFont="1" applyFill="1" applyBorder="1" applyAlignment="1">
      <alignment horizontal="center" vertical="center"/>
    </xf>
    <xf numFmtId="0" fontId="17" fillId="8" borderId="0" xfId="0" applyFont="1" applyFill="1" applyBorder="1" applyAlignment="1">
      <alignment horizontal="center" vertical="center" wrapText="1"/>
    </xf>
    <xf numFmtId="10" fontId="0" fillId="0" borderId="0" xfId="0" applyNumberForma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9" fontId="0" fillId="0" borderId="0" xfId="2" applyFont="1" applyAlignment="1">
      <alignment horizontal="center" vertical="center" wrapText="1"/>
    </xf>
    <xf numFmtId="0" fontId="6" fillId="8" borderId="3"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0" borderId="11" xfId="0" applyFont="1" applyBorder="1" applyAlignment="1">
      <alignment horizontal="center" vertical="center" wrapText="1"/>
    </xf>
    <xf numFmtId="0" fontId="27" fillId="8" borderId="9" xfId="0" applyFont="1" applyFill="1" applyBorder="1" applyAlignment="1">
      <alignment horizontal="center" vertical="center" wrapText="1"/>
    </xf>
    <xf numFmtId="0" fontId="4" fillId="0" borderId="12" xfId="0" applyFont="1" applyBorder="1" applyAlignment="1">
      <alignment horizontal="center" vertical="center" wrapText="1"/>
    </xf>
    <xf numFmtId="0" fontId="17" fillId="8" borderId="6"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vertical="center" wrapText="1"/>
    </xf>
    <xf numFmtId="0" fontId="6" fillId="0" borderId="12" xfId="0" applyFont="1" applyBorder="1" applyAlignment="1">
      <alignment horizontal="center" vertical="center" wrapText="1"/>
    </xf>
    <xf numFmtId="0" fontId="19" fillId="4"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9" fillId="4" borderId="0" xfId="0" applyFont="1" applyFill="1" applyBorder="1" applyAlignment="1">
      <alignment horizontal="center" vertical="center" wrapText="1"/>
    </xf>
    <xf numFmtId="0" fontId="19" fillId="3" borderId="1" xfId="0" applyFont="1" applyFill="1" applyBorder="1" applyAlignment="1">
      <alignment horizontal="center" vertical="center" wrapText="1"/>
    </xf>
    <xf numFmtId="17" fontId="0" fillId="0" borderId="0" xfId="0" applyNumberFormat="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3" fillId="5" borderId="0" xfId="0" applyFont="1" applyFill="1" applyAlignment="1">
      <alignment horizontal="center" vertical="center" wrapText="1"/>
    </xf>
    <xf numFmtId="0" fontId="19" fillId="4" borderId="16"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rtmagazin.hu/" TargetMode="External"/><Relationship Id="rId117" Type="http://schemas.openxmlformats.org/officeDocument/2006/relationships/hyperlink" Target="http://revistamuseologiaepatrimonio.mast.br/index.php/ppgpmus" TargetMode="External"/><Relationship Id="rId21" Type="http://schemas.openxmlformats.org/officeDocument/2006/relationships/hyperlink" Target="http://icofom.mini.icom.museum/fr/publications-2/nos-publications/" TargetMode="External"/><Relationship Id="rId42" Type="http://schemas.openxmlformats.org/officeDocument/2006/relationships/hyperlink" Target="https://archive.org/details/musas-1/Musas1/" TargetMode="External"/><Relationship Id="rId47" Type="http://schemas.openxmlformats.org/officeDocument/2006/relationships/hyperlink" Target="https://revistas.javeriana.edu.co/index.php/revApuntesArq" TargetMode="External"/><Relationship Id="rId63" Type="http://schemas.openxmlformats.org/officeDocument/2006/relationships/hyperlink" Target="https://www.apollo-magazine.com/apollo/" TargetMode="External"/><Relationship Id="rId68" Type="http://schemas.openxmlformats.org/officeDocument/2006/relationships/hyperlink" Target="https://www.ahm.cn/Research/BookList/ahwb" TargetMode="External"/><Relationship Id="rId84" Type="http://schemas.openxmlformats.org/officeDocument/2006/relationships/hyperlink" Target="https://www.clio-online.de/webresource/id/webresource-15643" TargetMode="External"/><Relationship Id="rId89" Type="http://schemas.openxmlformats.org/officeDocument/2006/relationships/hyperlink" Target="https://www.feam.es/index.php/es/actividades/revista-amigos-de-los-museos" TargetMode="External"/><Relationship Id="rId112" Type="http://schemas.openxmlformats.org/officeDocument/2006/relationships/hyperlink" Target="https://on-curating.org/issues.html" TargetMode="External"/><Relationship Id="rId133" Type="http://schemas.openxmlformats.org/officeDocument/2006/relationships/hyperlink" Target="http://fjwbzz.soripan.net/" TargetMode="External"/><Relationship Id="rId138" Type="http://schemas.openxmlformats.org/officeDocument/2006/relationships/hyperlink" Target="http://www.chnmus.net/sitesources/hnsbwy/page_pc/xsyj/%E3%80%8Azyww%E3%80%8B/index.html" TargetMode="External"/><Relationship Id="rId154" Type="http://schemas.openxmlformats.org/officeDocument/2006/relationships/hyperlink" Target="https://intreccidarte.unibo.it/index" TargetMode="External"/><Relationship Id="rId159" Type="http://schemas.openxmlformats.org/officeDocument/2006/relationships/hyperlink" Target="https://www.journals.elsevier.com/digital-applications-in-archaeology-and-cultural-heritage" TargetMode="External"/><Relationship Id="rId175" Type="http://schemas.openxmlformats.org/officeDocument/2006/relationships/hyperlink" Target="https://issuu.com/museos.ve" TargetMode="External"/><Relationship Id="rId170" Type="http://schemas.openxmlformats.org/officeDocument/2006/relationships/hyperlink" Target="https://www.themuseumscholar.org/welcome" TargetMode="External"/><Relationship Id="rId16" Type="http://schemas.openxmlformats.org/officeDocument/2006/relationships/hyperlink" Target="https://www.tate.org.uk/research/publications/tate-papers" TargetMode="External"/><Relationship Id="rId107" Type="http://schemas.openxmlformats.org/officeDocument/2006/relationships/hyperlink" Target="https://www.jcms-journal.com/" TargetMode="External"/><Relationship Id="rId11" Type="http://schemas.openxmlformats.org/officeDocument/2006/relationships/hyperlink" Target="https://revistas.ulusofona.pt/index.php/cadernosociomuseologia/about" TargetMode="External"/><Relationship Id="rId32" Type="http://schemas.openxmlformats.org/officeDocument/2006/relationships/hyperlink" Target="https://publikace.nm.cz/periodicke-publikace/aotnpm" TargetMode="External"/><Relationship Id="rId37" Type="http://schemas.openxmlformats.org/officeDocument/2006/relationships/hyperlink" Target="https://www.sed-drustvo.si/english" TargetMode="External"/><Relationship Id="rId53" Type="http://schemas.openxmlformats.org/officeDocument/2006/relationships/hyperlink" Target="https://www.nma.gov.au/about/publications/recollections-journal" TargetMode="External"/><Relationship Id="rId58" Type="http://schemas.openxmlformats.org/officeDocument/2006/relationships/hyperlink" Target="https://www.emeraldgrouppublishing.com/journal/cc" TargetMode="External"/><Relationship Id="rId74" Type="http://schemas.openxmlformats.org/officeDocument/2006/relationships/hyperlink" Target="https://www.museoliitto.fi/museolehti-aiemmat-numerot" TargetMode="External"/><Relationship Id="rId79" Type="http://schemas.openxmlformats.org/officeDocument/2006/relationships/hyperlink" Target="https://meridian.allenpress.com/collection-forum" TargetMode="External"/><Relationship Id="rId102" Type="http://schemas.openxmlformats.org/officeDocument/2006/relationships/hyperlink" Target="http://www.anms.it/riviste/lista_tipo/1" TargetMode="External"/><Relationship Id="rId123" Type="http://schemas.openxmlformats.org/officeDocument/2006/relationships/hyperlink" Target="https://savingplaces.org/preservation-magazine" TargetMode="External"/><Relationship Id="rId128" Type="http://schemas.openxmlformats.org/officeDocument/2006/relationships/hyperlink" Target="http://www.simbdea.it/index.php/antopologiamuseale" TargetMode="External"/><Relationship Id="rId144" Type="http://schemas.openxmlformats.org/officeDocument/2006/relationships/hyperlink" Target="https://www.chinamuseum.org.cn/web/" TargetMode="External"/><Relationship Id="rId149" Type="http://schemas.openxmlformats.org/officeDocument/2006/relationships/hyperlink" Target="http://dnwh.njmuseum.com/" TargetMode="External"/><Relationship Id="rId5" Type="http://schemas.openxmlformats.org/officeDocument/2006/relationships/hyperlink" Target="https://www.museumaktuell.de/index.php?site=willkommen&amp;lang=EN&amp;TM=1" TargetMode="External"/><Relationship Id="rId90" Type="http://schemas.openxmlformats.org/officeDocument/2006/relationships/hyperlink" Target="https://www.juntadeandalucia.es/servicios/publicaciones/detalle/37822.html" TargetMode="External"/><Relationship Id="rId95" Type="http://schemas.openxmlformats.org/officeDocument/2006/relationships/hyperlink" Target="https://www.ge-iic.com/ojs/index.php/revista/about" TargetMode="External"/><Relationship Id="rId160" Type="http://schemas.openxmlformats.org/officeDocument/2006/relationships/hyperlink" Target="https://www.anabad.org/category/publicaciones-anabad/boletin/" TargetMode="External"/><Relationship Id="rId165" Type="http://schemas.openxmlformats.org/officeDocument/2006/relationships/hyperlink" Target="https://www.astc.org/resources-and-learning/dimensions/" TargetMode="External"/><Relationship Id="rId181" Type="http://schemas.openxmlformats.org/officeDocument/2006/relationships/hyperlink" Target="https://gem.org.uk/our-work/publications/journal-education-museums/" TargetMode="External"/><Relationship Id="rId22" Type="http://schemas.openxmlformats.org/officeDocument/2006/relationships/hyperlink" Target="https://www.varldskulturmuseerna.se/en/projects/Research/bulletin-of-the-museum-of-far-eastern-antiquities/" TargetMode="External"/><Relationship Id="rId27" Type="http://schemas.openxmlformats.org/officeDocument/2006/relationships/hyperlink" Target="http://lnvm.lv/wp-content/uploads/2021/01/Zinnesis_janvaris1.pdf" TargetMode="External"/><Relationship Id="rId43" Type="http://schemas.openxmlformats.org/officeDocument/2006/relationships/hyperlink" Target="https://www.revistamuseu.com.br/" TargetMode="External"/><Relationship Id="rId48" Type="http://schemas.openxmlformats.org/officeDocument/2006/relationships/hyperlink" Target="https://revistaintervencion.inah.gob.mx/index.php/intervencion/issue/archive" TargetMode="External"/><Relationship Id="rId64" Type="http://schemas.openxmlformats.org/officeDocument/2006/relationships/hyperlink" Target="https://brill.com/view/serial/ICHP?contents=toc-38597" TargetMode="External"/><Relationship Id="rId69" Type="http://schemas.openxmlformats.org/officeDocument/2006/relationships/hyperlink" Target="http://revista.museologia.cat/en/" TargetMode="External"/><Relationship Id="rId113" Type="http://schemas.openxmlformats.org/officeDocument/2006/relationships/hyperlink" Target="http://www.sverigesmuseer.se/samdok/samdoks-tidning/" TargetMode="External"/><Relationship Id="rId118" Type="http://schemas.openxmlformats.org/officeDocument/2006/relationships/hyperlink" Target="https://periodicos.unb.br/index.php/museologia/issue/view/2034" TargetMode="External"/><Relationship Id="rId134" Type="http://schemas.openxmlformats.org/officeDocument/2006/relationships/hyperlink" Target="http://gxwb.izhengao.com/introduce/" TargetMode="External"/><Relationship Id="rId139" Type="http://schemas.openxmlformats.org/officeDocument/2006/relationships/hyperlink" Target="http://www.chnmuseum.cn/gbgg/201908/t20190829_147029.shtml" TargetMode="External"/><Relationship Id="rId80" Type="http://schemas.openxmlformats.org/officeDocument/2006/relationships/hyperlink" Target="http://digitallibrary.amnh.org/handle/2246/9" TargetMode="External"/><Relationship Id="rId85" Type="http://schemas.openxmlformats.org/officeDocument/2006/relationships/hyperlink" Target="https://www.zobodat.at/publikation_series.php?id=7332" TargetMode="External"/><Relationship Id="rId150" Type="http://schemas.openxmlformats.org/officeDocument/2006/relationships/hyperlink" Target="https://www.logos-verlag.de/cgi-bin/engtransid?page=/aemr-about.html&amp;lng=deu&amp;id=" TargetMode="External"/><Relationship Id="rId155" Type="http://schemas.openxmlformats.org/officeDocument/2006/relationships/hyperlink" Target="http://www.reimer-mann-verlag.de/controller.php?cmd=suche_next&amp;page=2&amp;startpage=1&amp;verlag=3" TargetMode="External"/><Relationship Id="rId171" Type="http://schemas.openxmlformats.org/officeDocument/2006/relationships/hyperlink" Target="https://www.snm.sk/e-shop-snm/publikacie" TargetMode="External"/><Relationship Id="rId176" Type="http://schemas.openxmlformats.org/officeDocument/2006/relationships/hyperlink" Target="https://revistas.untref.edu.ar/index.php/rec/index" TargetMode="External"/><Relationship Id="rId12" Type="http://schemas.openxmlformats.org/officeDocument/2006/relationships/hyperlink" Target="https://journals.openedition.org/midas/" TargetMode="External"/><Relationship Id="rId17" Type="http://schemas.openxmlformats.org/officeDocument/2006/relationships/hyperlink" Target="https://www.tandfonline.com/toc/rjhs20/current" TargetMode="External"/><Relationship Id="rId33" Type="http://schemas.openxmlformats.org/officeDocument/2006/relationships/hyperlink" Target="http://emuzeum.cz/muzeum" TargetMode="External"/><Relationship Id="rId38" Type="http://schemas.openxmlformats.org/officeDocument/2006/relationships/hyperlink" Target="http://www.shnnitra.ff.ukf.sk/" TargetMode="External"/><Relationship Id="rId59" Type="http://schemas.openxmlformats.org/officeDocument/2006/relationships/hyperlink" Target="https://www.tandfonline.com/action/journalInformation?show=aimsScope&amp;journalCode=ymsi20" TargetMode="External"/><Relationship Id="rId103" Type="http://schemas.openxmlformats.org/officeDocument/2006/relationships/hyperlink" Target="https://www.mnha.lu/fr/infos-pratiques/publications/museomag" TargetMode="External"/><Relationship Id="rId108" Type="http://schemas.openxmlformats.org/officeDocument/2006/relationships/hyperlink" Target="https://journals.le.ac.uk/ojs1/index.php/mas/about/" TargetMode="External"/><Relationship Id="rId124" Type="http://schemas.openxmlformats.org/officeDocument/2006/relationships/hyperlink" Target="https://journals.sagepub.com/home/pus" TargetMode="External"/><Relationship Id="rId129" Type="http://schemas.openxmlformats.org/officeDocument/2006/relationships/hyperlink" Target="http://www.kaum.or.kr/?c=src_paper/14" TargetMode="External"/><Relationship Id="rId54" Type="http://schemas.openxmlformats.org/officeDocument/2006/relationships/hyperlink" Target="http://natlib.govt.nz/records/38531949?search%255Bi%255D%255Bsubject%255D=Museums+--+New+Zealand+--+Periodicals&amp;search%255Bi%255D%255Bsubject_text%255D=Art+--+New+Zealand+--+Periodicals&amp;search%255Bil%255D%255Bsubject%255D=Museums+--+New+Zealand+--+Periodicals&amp;search%255Bpath%255D=items" TargetMode="External"/><Relationship Id="rId70" Type="http://schemas.openxmlformats.org/officeDocument/2006/relationships/hyperlink" Target="https://aaslh.org/resources/publications/" TargetMode="External"/><Relationship Id="rId75" Type="http://schemas.openxmlformats.org/officeDocument/2006/relationships/hyperlink" Target="https://www.tandfonline.com/action/journalInformation?show=aimsScope&amp;journalCode=rjce20" TargetMode="External"/><Relationship Id="rId91" Type="http://schemas.openxmlformats.org/officeDocument/2006/relationships/hyperlink" Target="https://www.culturaydeporte.gob.es/mnantropologia/fondos/publicaciones/anales.html" TargetMode="External"/><Relationship Id="rId96" Type="http://schemas.openxmlformats.org/officeDocument/2006/relationships/hyperlink" Target="https://journals.openedition.org/culturemusees/" TargetMode="External"/><Relationship Id="rId140" Type="http://schemas.openxmlformats.org/officeDocument/2006/relationships/hyperlink" Target="http://61.187.53.122/MuseumBookList.aspx" TargetMode="External"/><Relationship Id="rId145" Type="http://schemas.openxmlformats.org/officeDocument/2006/relationships/hyperlink" Target="http://www.chnmuseum.cn/yj/gbgk/" TargetMode="External"/><Relationship Id="rId161" Type="http://schemas.openxmlformats.org/officeDocument/2006/relationships/hyperlink" Target="https://laponte.org/cuadiernu/" TargetMode="External"/><Relationship Id="rId166" Type="http://schemas.openxmlformats.org/officeDocument/2006/relationships/hyperlink" Target="https://www.themuseumreview.org/welcome" TargetMode="External"/><Relationship Id="rId182" Type="http://schemas.openxmlformats.org/officeDocument/2006/relationships/printerSettings" Target="../printerSettings/printerSettings1.bin"/><Relationship Id="rId1" Type="http://schemas.openxmlformats.org/officeDocument/2006/relationships/hyperlink" Target="https://zivotumjetnosti.ipu.hr/" TargetMode="External"/><Relationship Id="rId6" Type="http://schemas.openxmlformats.org/officeDocument/2006/relationships/hyperlink" Target="http://www.ecoledulouvre.fr/publications/cahiers-ecole-louvre" TargetMode="External"/><Relationship Id="rId23" Type="http://schemas.openxmlformats.org/officeDocument/2006/relationships/hyperlink" Target="https://www.mdc.hr/en/mdc-en/publications/museology/" TargetMode="External"/><Relationship Id="rId28" Type="http://schemas.openxmlformats.org/officeDocument/2006/relationships/hyperlink" Target="https://www.journals.vu.lt/acta-museologica-lithuanica" TargetMode="External"/><Relationship Id="rId49" Type="http://schemas.openxmlformats.org/officeDocument/2006/relationships/hyperlink" Target="https://www.revistas.inah.gob.mx/index.php/gacetamuseos" TargetMode="External"/><Relationship Id="rId114" Type="http://schemas.openxmlformats.org/officeDocument/2006/relationships/hyperlink" Target="https://utstallningskritik.se/" TargetMode="External"/><Relationship Id="rId119" Type="http://schemas.openxmlformats.org/officeDocument/2006/relationships/hyperlink" Target="https://www.museen-in-bayern.de/die-landesstelle/veroeffentlichungen/museum-heute.html?tx_news_pi1%5Bnews%5D=543&amp;tx_news_pi1%5Bcontroller%5D=News&amp;tx_news_pi1%5Baction%5D=detail&amp;cHash=c1de256a54528fa9b54a91eeb67402bb" TargetMode="External"/><Relationship Id="rId44" Type="http://schemas.openxmlformats.org/officeDocument/2006/relationships/hyperlink" Target="https://www.cncr.gob.cl/sitio/Secciones/Revista-Conserva/" TargetMode="External"/><Relationship Id="rId60" Type="http://schemas.openxmlformats.org/officeDocument/2006/relationships/hyperlink" Target="https://www.intellectbooks.com/journal-of-curatorial-studies" TargetMode="External"/><Relationship Id="rId65" Type="http://schemas.openxmlformats.org/officeDocument/2006/relationships/hyperlink" Target="https://www.tandfonline.com/toc/ymhj20/current" TargetMode="External"/><Relationship Id="rId81" Type="http://schemas.openxmlformats.org/officeDocument/2006/relationships/hyperlink" Target="https://www.getty.edu/conservation/publications_resources/bulletin/index.html" TargetMode="External"/><Relationship Id="rId86" Type="http://schemas.openxmlformats.org/officeDocument/2006/relationships/hyperlink" Target="https://journals.openedition.org/ceroart/" TargetMode="External"/><Relationship Id="rId130" Type="http://schemas.openxmlformats.org/officeDocument/2006/relationships/hyperlink" Target="http://www.museumstudies.kr/?c=64/80" TargetMode="External"/><Relationship Id="rId135" Type="http://schemas.openxmlformats.org/officeDocument/2006/relationships/hyperlink" Target="https://baike.baidu.hk/item/%E5%BB%A3%E5%B7%9E%E6%96%87%E5%8D%9A/12434708" TargetMode="External"/><Relationship Id="rId151" Type="http://schemas.openxmlformats.org/officeDocument/2006/relationships/hyperlink" Target="https://www.hst-journal.com/index.php/hst/about" TargetMode="External"/><Relationship Id="rId156" Type="http://schemas.openxmlformats.org/officeDocument/2006/relationships/hyperlink" Target="https://revistas.unc.edu.ar/index.php/antropologia/issue/archive" TargetMode="External"/><Relationship Id="rId177" Type="http://schemas.openxmlformats.org/officeDocument/2006/relationships/hyperlink" Target="https://panor.ru/magazines/muzey.html" TargetMode="External"/><Relationship Id="rId4" Type="http://schemas.openxmlformats.org/officeDocument/2006/relationships/hyperlink" Target="https://www.lit-verlag.de/Publikationen/Reihen/Zeitschrift-fuer-Museum-und-Bildung/" TargetMode="External"/><Relationship Id="rId9" Type="http://schemas.openxmlformats.org/officeDocument/2006/relationships/hyperlink" Target="https://www.boekman.nl/tijdschriften/informatie/" TargetMode="External"/><Relationship Id="rId172" Type="http://schemas.openxmlformats.org/officeDocument/2006/relationships/hyperlink" Target="https://www.revistas.inah.gob.mx/index.php/hereditas" TargetMode="External"/><Relationship Id="rId180" Type="http://schemas.openxmlformats.org/officeDocument/2006/relationships/hyperlink" Target="https://gem.org.uk/our-work/publications/case-studies/" TargetMode="External"/><Relationship Id="rId13" Type="http://schemas.openxmlformats.org/officeDocument/2006/relationships/hyperlink" Target="http://revista.arp.org.pt/en/revistas/35.html" TargetMode="External"/><Relationship Id="rId18" Type="http://schemas.openxmlformats.org/officeDocument/2006/relationships/hyperlink" Target="https://www.tandfonline.com/action/journalInformation?show=aimsScope&amp;journalCode=uvst20" TargetMode="External"/><Relationship Id="rId39" Type="http://schemas.openxmlformats.org/officeDocument/2006/relationships/hyperlink" Target="https://www.etno-muzej.si/en/etnolog/revija-etnolog" TargetMode="External"/><Relationship Id="rId109" Type="http://schemas.openxmlformats.org/officeDocument/2006/relationships/hyperlink" Target="https://le.ac.uk/museum-studies/about/journals/museological-review" TargetMode="External"/><Relationship Id="rId34" Type="http://schemas.openxmlformats.org/officeDocument/2006/relationships/hyperlink" Target="http://www.brukenthalmuseum.ro/publicatii_en/01.htm" TargetMode="External"/><Relationship Id="rId50" Type="http://schemas.openxmlformats.org/officeDocument/2006/relationships/hyperlink" Target="https://www.ijih.org/" TargetMode="External"/><Relationship Id="rId55" Type="http://schemas.openxmlformats.org/officeDocument/2006/relationships/hyperlink" Target="https://samuseums.co.za/sama-projects/samab" TargetMode="External"/><Relationship Id="rId76" Type="http://schemas.openxmlformats.org/officeDocument/2006/relationships/hyperlink" Target="https://museums.ca/site/reportsandpublications/museonline/fall2020" TargetMode="External"/><Relationship Id="rId97" Type="http://schemas.openxmlformats.org/officeDocument/2006/relationships/hyperlink" Target="https://journals.openedition.org/afas/" TargetMode="External"/><Relationship Id="rId104" Type="http://schemas.openxmlformats.org/officeDocument/2006/relationships/hyperlink" Target="https://archives.palarch.nl/index.php/jvp/issue/archive" TargetMode="External"/><Relationship Id="rId120" Type="http://schemas.openxmlformats.org/officeDocument/2006/relationships/hyperlink" Target="https://www.degruyter.com/journal/key/pdtc/html" TargetMode="External"/><Relationship Id="rId125" Type="http://schemas.openxmlformats.org/officeDocument/2006/relationships/hyperlink" Target="https://www.ecsite.eu/activities-and-services/news-and-publications/digital-spokes" TargetMode="External"/><Relationship Id="rId141" Type="http://schemas.openxmlformats.org/officeDocument/2006/relationships/hyperlink" Target="http://www.lnmuseum.com.cn/index/index/nlist/cid/118.html" TargetMode="External"/><Relationship Id="rId146" Type="http://schemas.openxmlformats.org/officeDocument/2006/relationships/hyperlink" Target="http://zrkxbwgyj.llyj.net/" TargetMode="External"/><Relationship Id="rId167" Type="http://schemas.openxmlformats.org/officeDocument/2006/relationships/hyperlink" Target="https://gestiondesarts.hec.ca/ijam/" TargetMode="External"/><Relationship Id="rId7" Type="http://schemas.openxmlformats.org/officeDocument/2006/relationships/hyperlink" Target="https://www.icom-musees.fr/toutes-les-ressources?type%5B0%5D=type_de_document%3A30&amp;page=4" TargetMode="External"/><Relationship Id="rId71" Type="http://schemas.openxmlformats.org/officeDocument/2006/relationships/hyperlink" Target="https://conservation-science.unibo.it/" TargetMode="External"/><Relationship Id="rId92" Type="http://schemas.openxmlformats.org/officeDocument/2006/relationships/hyperlink" Target="https://www.iaph.es/revistaph/index.php/revistaph" TargetMode="External"/><Relationship Id="rId162" Type="http://schemas.openxmlformats.org/officeDocument/2006/relationships/hyperlink" Target="https://www.icom-ce.org/revista-icom-ce-digital/" TargetMode="External"/><Relationship Id="rId2" Type="http://schemas.openxmlformats.org/officeDocument/2006/relationships/hyperlink" Target="https://academic.oup.com/jhc/" TargetMode="External"/><Relationship Id="rId29" Type="http://schemas.openxmlformats.org/officeDocument/2006/relationships/hyperlink" Target="http://muzealnictwo.com/polityka-prywatnosci/" TargetMode="External"/><Relationship Id="rId24" Type="http://schemas.openxmlformats.org/officeDocument/2006/relationships/hyperlink" Target="https://www.muuseum.ee/" TargetMode="External"/><Relationship Id="rId40" Type="http://schemas.openxmlformats.org/officeDocument/2006/relationships/hyperlink" Target="http://portaldeperiodicos.eci.ufmg.br/index.php/pci" TargetMode="External"/><Relationship Id="rId45" Type="http://schemas.openxmlformats.org/officeDocument/2006/relationships/hyperlink" Target="https://www.museoschile.gob.cl/sitio/Secciones/Que-hacemos/Revista-Museos/" TargetMode="External"/><Relationship Id="rId66" Type="http://schemas.openxmlformats.org/officeDocument/2006/relationships/hyperlink" Target="https://www.berghahnjournals.com/view/journals/museum-worlds/museum-worlds-overview.xml" TargetMode="External"/><Relationship Id="rId87" Type="http://schemas.openxmlformats.org/officeDocument/2006/relationships/hyperlink" Target="https://popups.uliege.be/2406-7202/" TargetMode="External"/><Relationship Id="rId110" Type="http://schemas.openxmlformats.org/officeDocument/2006/relationships/hyperlink" Target="https://www.tandfonline.com/action/journalInformation?show=aimsScope&amp;journalCode=rjme20" TargetMode="External"/><Relationship Id="rId115" Type="http://schemas.openxmlformats.org/officeDocument/2006/relationships/hyperlink" Target="http://www.saac.archeo.uj.edu.pl/" TargetMode="External"/><Relationship Id="rId131" Type="http://schemas.openxmlformats.org/officeDocument/2006/relationships/hyperlink" Target="http://wwj.beijing.gov.cn/bjww/362760/index.html" TargetMode="External"/><Relationship Id="rId136" Type="http://schemas.openxmlformats.org/officeDocument/2006/relationships/hyperlink" Target="https://hzwb.cbpt.cnki.net/WKG/WebPublication/index.aspx?mid=hzwb" TargetMode="External"/><Relationship Id="rId157" Type="http://schemas.openxmlformats.org/officeDocument/2006/relationships/hyperlink" Target="http://www.mnw.art.pl/projekty/wydawnictwa/rocznik-mnw-nowa-seria/rocznik/" TargetMode="External"/><Relationship Id="rId178" Type="http://schemas.openxmlformats.org/officeDocument/2006/relationships/hyperlink" Target="http://museumstudy.ru/arxiv-nomerov" TargetMode="External"/><Relationship Id="rId61" Type="http://schemas.openxmlformats.org/officeDocument/2006/relationships/hyperlink" Target="https://www.tandfonline.com/toc/rmil20/current" TargetMode="External"/><Relationship Id="rId82" Type="http://schemas.openxmlformats.org/officeDocument/2006/relationships/hyperlink" Target="https://www.getty.edu/conservation/publications_resources/newsletters/index.html" TargetMode="External"/><Relationship Id="rId152" Type="http://schemas.openxmlformats.org/officeDocument/2006/relationships/hyperlink" Target="https://istrazivanja.ff.uns.ac.rs/index.php/istr/navigationMenu/view/aas" TargetMode="External"/><Relationship Id="rId173" Type="http://schemas.openxmlformats.org/officeDocument/2006/relationships/hyperlink" Target="https://www.cultura.gob.pe/gacetacultural/" TargetMode="External"/><Relationship Id="rId19" Type="http://schemas.openxmlformats.org/officeDocument/2006/relationships/hyperlink" Target="https://www.alphil.com/index.php/alphil-revues/thesis.html?limit=12" TargetMode="External"/><Relationship Id="rId14" Type="http://schemas.openxmlformats.org/officeDocument/2006/relationships/hyperlink" Target="https://www.tandfonline.com/loi/rmmc20" TargetMode="External"/><Relationship Id="rId30" Type="http://schemas.openxmlformats.org/officeDocument/2006/relationships/hyperlink" Target="https://publikace.nm.cz/en/periodicals/fiamnpsbhn" TargetMode="External"/><Relationship Id="rId35" Type="http://schemas.openxmlformats.org/officeDocument/2006/relationships/hyperlink" Target="https://www.cclbsebes.ro/terra-sebus-english-version/" TargetMode="External"/><Relationship Id="rId56" Type="http://schemas.openxmlformats.org/officeDocument/2006/relationships/hyperlink" Target="https://anthrosource.onlinelibrary.wiley.com/journal/15481379" TargetMode="External"/><Relationship Id="rId77" Type="http://schemas.openxmlformats.org/officeDocument/2006/relationships/hyperlink" Target="https://www.aqip.ca/fr/revue" TargetMode="External"/><Relationship Id="rId100" Type="http://schemas.openxmlformats.org/officeDocument/2006/relationships/hyperlink" Target="http://www.aedon.mulino.it/risorse/prece.htm" TargetMode="External"/><Relationship Id="rId105" Type="http://schemas.openxmlformats.org/officeDocument/2006/relationships/hyperlink" Target="http://e-conservation.org/about-us" TargetMode="External"/><Relationship Id="rId126" Type="http://schemas.openxmlformats.org/officeDocument/2006/relationships/hyperlink" Target="http://portal.iphan.gov.br/publicacoes/lista?categoria=23&amp;busca" TargetMode="External"/><Relationship Id="rId147" Type="http://schemas.openxmlformats.org/officeDocument/2006/relationships/hyperlink" Target="http://cnki.sris.com.tw/kns55/oldNavi/n_item.aspx?naviid=48&amp;BaseID=DFBW&amp;Flg=local&amp;NaviLink=%e4%b8%9c%e6%96%b9%e5%8d%9a%e7%89%a9" TargetMode="External"/><Relationship Id="rId168" Type="http://schemas.openxmlformats.org/officeDocument/2006/relationships/hyperlink" Target="https://www.museweb.net/bibliography/?by=2020" TargetMode="External"/><Relationship Id="rId8" Type="http://schemas.openxmlformats.org/officeDocument/2006/relationships/hyperlink" Target="https://riviste.unimc.it/index.php/cap-cult/about/editorialPolicies" TargetMode="External"/><Relationship Id="rId51" Type="http://schemas.openxmlformats.org/officeDocument/2006/relationships/hyperlink" Target="https://www.szmuseum.com/AcademicResearch/List/zgqs" TargetMode="External"/><Relationship Id="rId72" Type="http://schemas.openxmlformats.org/officeDocument/2006/relationships/hyperlink" Target="https://www.culturaydeporte.gob.es/museodeamerica/investigacion/publicaciones/anales.html" TargetMode="External"/><Relationship Id="rId93" Type="http://schemas.openxmlformats.org/officeDocument/2006/relationships/hyperlink" Target="https://dra.revistas.csic.es/index.php/dra/issue/archive" TargetMode="External"/><Relationship Id="rId98" Type="http://schemas.openxmlformats.org/officeDocument/2006/relationships/hyperlink" Target="https://journals.openedition.org/insitu/32429" TargetMode="External"/><Relationship Id="rId121" Type="http://schemas.openxmlformats.org/officeDocument/2006/relationships/hyperlink" Target="https://www.icon.org.uk/resources/journal-of-the-institute-of-conservation.html" TargetMode="External"/><Relationship Id="rId142" Type="http://schemas.openxmlformats.org/officeDocument/2006/relationships/hyperlink" Target="https://www.sxhm.com/Publication/Essays.html" TargetMode="External"/><Relationship Id="rId163" Type="http://schemas.openxmlformats.org/officeDocument/2006/relationships/hyperlink" Target="https://www.revistas.usp.br/anaismp/index" TargetMode="External"/><Relationship Id="rId3" Type="http://schemas.openxmlformats.org/officeDocument/2006/relationships/hyperlink" Target="http://museos.es/" TargetMode="External"/><Relationship Id="rId25" Type="http://schemas.openxmlformats.org/officeDocument/2006/relationships/hyperlink" Target="https://www.magyarmuzeumok.hu/" TargetMode="External"/><Relationship Id="rId46" Type="http://schemas.openxmlformats.org/officeDocument/2006/relationships/hyperlink" Target="http://boletincientifico.ucaldas.edu.co/index.php/numeros-anteriores" TargetMode="External"/><Relationship Id="rId67" Type="http://schemas.openxmlformats.org/officeDocument/2006/relationships/hyperlink" Target="http://www.pasosonline.org/es/" TargetMode="External"/><Relationship Id="rId116" Type="http://schemas.openxmlformats.org/officeDocument/2006/relationships/hyperlink" Target="https://www.muzeologia.sk/casopis_mkd_en.htm" TargetMode="External"/><Relationship Id="rId137" Type="http://schemas.openxmlformats.org/officeDocument/2006/relationships/hyperlink" Target="http://www.zgkjbwg.com/xsyj/kjwb/index.htm" TargetMode="External"/><Relationship Id="rId158" Type="http://schemas.openxmlformats.org/officeDocument/2006/relationships/hyperlink" Target="https://scholarworks.iu.edu/journals/index.php/sdh/about" TargetMode="External"/><Relationship Id="rId20" Type="http://schemas.openxmlformats.org/officeDocument/2006/relationships/hyperlink" Target="https://www.patrimoinesuisse.ch/revue" TargetMode="External"/><Relationship Id="rId41" Type="http://schemas.openxmlformats.org/officeDocument/2006/relationships/hyperlink" Target="http://www.scielo.br/revistas/tinf/iaboutj.htm" TargetMode="External"/><Relationship Id="rId62" Type="http://schemas.openxmlformats.org/officeDocument/2006/relationships/hyperlink" Target="https://onmuseums.com/journal" TargetMode="External"/><Relationship Id="rId83" Type="http://schemas.openxmlformats.org/officeDocument/2006/relationships/hyperlink" Target="https://www.landesstelle.de/publikationen/museeumsbrief/" TargetMode="External"/><Relationship Id="rId88" Type="http://schemas.openxmlformats.org/officeDocument/2006/relationships/hyperlink" Target="http://www.culturaydeporte.gob.es/cultura/areas/museos/mc/mes/portada.html" TargetMode="External"/><Relationship Id="rId111" Type="http://schemas.openxmlformats.org/officeDocument/2006/relationships/hyperlink" Target="https://www.museums.ch/fr/publications/rapports-annuels/?page=3" TargetMode="External"/><Relationship Id="rId132" Type="http://schemas.openxmlformats.org/officeDocument/2006/relationships/hyperlink" Target="http://www.czmuseum.com/topNewsList?tname=czwblc" TargetMode="External"/><Relationship Id="rId153" Type="http://schemas.openxmlformats.org/officeDocument/2006/relationships/hyperlink" Target="https://sciendo.com/journal/MIK" TargetMode="External"/><Relationship Id="rId174" Type="http://schemas.openxmlformats.org/officeDocument/2006/relationships/hyperlink" Target="http://iraaa.museum.hamptonu.edu/" TargetMode="External"/><Relationship Id="rId179" Type="http://schemas.openxmlformats.org/officeDocument/2006/relationships/hyperlink" Target="http://hermitage-magazine.ru/read/" TargetMode="External"/><Relationship Id="rId15" Type="http://schemas.openxmlformats.org/officeDocument/2006/relationships/hyperlink" Target="https://www.museumsassociation.org/museums-journal/" TargetMode="External"/><Relationship Id="rId36" Type="http://schemas.openxmlformats.org/officeDocument/2006/relationships/hyperlink" Target="http://www.mirmus.ru/o-zhurnale.html" TargetMode="External"/><Relationship Id="rId57" Type="http://schemas.openxmlformats.org/officeDocument/2006/relationships/hyperlink" Target="https://onlinelibrary.wiley.com/toc/21516952/2020/63/4" TargetMode="External"/><Relationship Id="rId106" Type="http://schemas.openxmlformats.org/officeDocument/2006/relationships/hyperlink" Target="https://www.tandfonline.com/toc/gvir20/current" TargetMode="External"/><Relationship Id="rId127" Type="http://schemas.openxmlformats.org/officeDocument/2006/relationships/hyperlink" Target="https://www.amaga.org.au/magazine" TargetMode="External"/><Relationship Id="rId10" Type="http://schemas.openxmlformats.org/officeDocument/2006/relationships/hyperlink" Target="https://museumtijdschrift.nl/" TargetMode="External"/><Relationship Id="rId31" Type="http://schemas.openxmlformats.org/officeDocument/2006/relationships/hyperlink" Target="https://www.phil.muni.cz/journals/index.php/museologica-brunensia" TargetMode="External"/><Relationship Id="rId52" Type="http://schemas.openxmlformats.org/officeDocument/2006/relationships/hyperlink" Target="https://australian.museum/learn/publications/records-of-the-australian-museum-journal/" TargetMode="External"/><Relationship Id="rId73" Type="http://schemas.openxmlformats.org/officeDocument/2006/relationships/hyperlink" Target="https://www.sydney.edu.au/museum/news/muse-magazine-and-other-publications.html" TargetMode="External"/><Relationship Id="rId78" Type="http://schemas.openxmlformats.org/officeDocument/2006/relationships/hyperlink" Target="https://meridian.allenpress.com/american-archivist/issue" TargetMode="External"/><Relationship Id="rId94" Type="http://schemas.openxmlformats.org/officeDocument/2006/relationships/hyperlink" Target="https://revistaquiroga.andaluciayamerica.com/index.php/quiroga" TargetMode="External"/><Relationship Id="rId99" Type="http://schemas.openxmlformats.org/officeDocument/2006/relationships/hyperlink" Target="https://journals.openedition.org/terrain/" TargetMode="External"/><Relationship Id="rId101" Type="http://schemas.openxmlformats.org/officeDocument/2006/relationships/hyperlink" Target="https://www.nuovamuseologia.it/presentazione/" TargetMode="External"/><Relationship Id="rId122" Type="http://schemas.openxmlformats.org/officeDocument/2006/relationships/hyperlink" Target="https://www.tandfonline.com/action/journalInformation?show=aimsScope&amp;journalCode=yhso20" TargetMode="External"/><Relationship Id="rId143" Type="http://schemas.openxmlformats.org/officeDocument/2006/relationships/hyperlink" Target="https://www.capitalmuseum.org.cn/xsyj/sbgk.htm" TargetMode="External"/><Relationship Id="rId148" Type="http://schemas.openxmlformats.org/officeDocument/2006/relationships/hyperlink" Target="https://www.dpm.org.cn/journals" TargetMode="External"/><Relationship Id="rId164" Type="http://schemas.openxmlformats.org/officeDocument/2006/relationships/hyperlink" Target="https://www.arts.gov/stories/magazine" TargetMode="External"/><Relationship Id="rId169" Type="http://schemas.openxmlformats.org/officeDocument/2006/relationships/hyperlink" Target="https://www.iamfa.org/papyru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museos.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museos.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museos.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museos.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use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4"/>
  <sheetViews>
    <sheetView tabSelected="1" zoomScale="75" zoomScaleNormal="75" workbookViewId="0">
      <pane ySplit="4" topLeftCell="A292" activePane="bottomLeft" state="frozen"/>
      <selection pane="bottomLeft" activeCell="B294" sqref="B294:D294"/>
    </sheetView>
  </sheetViews>
  <sheetFormatPr baseColWidth="10" defaultColWidth="10.7109375" defaultRowHeight="15"/>
  <cols>
    <col min="1" max="1" width="5.42578125" style="2" customWidth="1"/>
    <col min="2" max="2" width="13.42578125" style="2" customWidth="1"/>
    <col min="3" max="4" width="10.7109375" style="2"/>
    <col min="5" max="5" width="21.42578125" style="3" customWidth="1"/>
    <col min="6" max="6" width="13.42578125" style="2" customWidth="1"/>
    <col min="7" max="7" width="10.7109375" style="2"/>
    <col min="8" max="8" width="14.42578125" style="2" customWidth="1"/>
    <col min="9" max="9" width="19" style="2" customWidth="1"/>
    <col min="10" max="11" width="10.7109375" style="2"/>
    <col min="12" max="12" width="45.140625" style="2" customWidth="1"/>
    <col min="13" max="13" width="10.7109375" style="2"/>
    <col min="14" max="14" width="23.7109375" style="2" customWidth="1"/>
    <col min="15" max="16" width="10.7109375" style="2"/>
    <col min="17" max="17" width="14.85546875" style="2" customWidth="1"/>
    <col min="18" max="18" width="15" style="2" customWidth="1"/>
    <col min="19" max="20" width="10.7109375" style="2"/>
    <col min="21" max="21" width="22.140625" style="2" customWidth="1"/>
    <col min="22" max="22" width="13.28515625" style="2" customWidth="1"/>
    <col min="23" max="16384" width="10.7109375" style="2"/>
  </cols>
  <sheetData>
    <row r="1" spans="1:28" ht="45.75" customHeight="1">
      <c r="A1" s="228" t="s">
        <v>0</v>
      </c>
      <c r="B1" s="228"/>
      <c r="C1" s="228"/>
      <c r="D1" s="228"/>
      <c r="E1" s="228"/>
      <c r="F1" s="228"/>
      <c r="G1" s="228"/>
      <c r="H1" s="228"/>
      <c r="I1" s="228"/>
      <c r="J1" s="228"/>
      <c r="K1" s="228"/>
      <c r="L1" s="228"/>
      <c r="M1" s="228"/>
      <c r="N1" s="228"/>
      <c r="O1" s="228"/>
      <c r="P1" s="228"/>
      <c r="Q1" s="228"/>
      <c r="R1" s="228"/>
      <c r="S1" s="228"/>
      <c r="T1" s="228"/>
      <c r="U1" s="228"/>
      <c r="V1" s="228"/>
      <c r="W1" s="34"/>
      <c r="X1" s="35"/>
    </row>
    <row r="3" spans="1:28" ht="105">
      <c r="A3" s="210"/>
      <c r="B3" s="210" t="s">
        <v>1</v>
      </c>
      <c r="C3" s="210" t="s">
        <v>2</v>
      </c>
      <c r="D3" s="210" t="s">
        <v>3</v>
      </c>
      <c r="E3" s="210" t="s">
        <v>4</v>
      </c>
      <c r="F3" s="210" t="s">
        <v>5</v>
      </c>
      <c r="G3" s="210" t="s">
        <v>6</v>
      </c>
      <c r="H3" s="210" t="s">
        <v>7</v>
      </c>
      <c r="I3" s="210" t="s">
        <v>8</v>
      </c>
      <c r="J3" s="210" t="s">
        <v>9</v>
      </c>
      <c r="K3" s="210" t="s">
        <v>10</v>
      </c>
      <c r="L3" s="210" t="s">
        <v>11</v>
      </c>
      <c r="M3" s="210" t="s">
        <v>12</v>
      </c>
      <c r="N3" s="210" t="s">
        <v>13</v>
      </c>
      <c r="O3" s="210" t="s">
        <v>2033</v>
      </c>
      <c r="P3" s="210" t="s">
        <v>14</v>
      </c>
      <c r="Q3" s="210" t="s">
        <v>15</v>
      </c>
      <c r="R3" s="210" t="s">
        <v>16</v>
      </c>
      <c r="S3" s="232" t="s">
        <v>17</v>
      </c>
      <c r="T3" s="232"/>
      <c r="U3" s="210" t="s">
        <v>18</v>
      </c>
      <c r="V3" s="210" t="s">
        <v>1877</v>
      </c>
      <c r="W3" s="210" t="s">
        <v>1833</v>
      </c>
      <c r="X3" s="210" t="s">
        <v>2031</v>
      </c>
      <c r="Y3" s="210" t="s">
        <v>19</v>
      </c>
      <c r="Z3" s="210" t="s">
        <v>20</v>
      </c>
      <c r="AA3" s="210" t="s">
        <v>21</v>
      </c>
      <c r="AB3" s="210" t="s">
        <v>22</v>
      </c>
    </row>
    <row r="4" spans="1:28" ht="30">
      <c r="A4" s="37"/>
      <c r="B4" s="37"/>
      <c r="C4" s="37"/>
      <c r="D4" s="37"/>
      <c r="E4" s="38"/>
      <c r="F4" s="37"/>
      <c r="G4" s="37"/>
      <c r="H4" s="37"/>
      <c r="I4" s="37"/>
      <c r="J4" s="37"/>
      <c r="K4" s="37"/>
      <c r="L4" s="37"/>
      <c r="M4" s="37"/>
      <c r="N4" s="37"/>
      <c r="O4" s="37"/>
      <c r="P4" s="37"/>
      <c r="Q4" s="37"/>
      <c r="R4" s="37"/>
      <c r="S4" s="37" t="s">
        <v>23</v>
      </c>
      <c r="T4" s="37" t="s">
        <v>24</v>
      </c>
      <c r="U4" s="37"/>
      <c r="V4" s="234" t="s">
        <v>1835</v>
      </c>
      <c r="W4" s="235"/>
      <c r="X4" s="235"/>
      <c r="Y4" s="235"/>
      <c r="Z4" s="235"/>
      <c r="AA4" s="235"/>
      <c r="AB4" s="236"/>
    </row>
    <row r="5" spans="1:28" ht="14.25" customHeight="1">
      <c r="A5" s="217" t="s">
        <v>108</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9"/>
      <c r="AB5" s="41"/>
    </row>
    <row r="6" spans="1:28" s="6" customFormat="1" ht="165">
      <c r="A6" s="39">
        <v>1</v>
      </c>
      <c r="B6" s="39" t="s">
        <v>25</v>
      </c>
      <c r="C6" s="39" t="s">
        <v>26</v>
      </c>
      <c r="D6" s="39" t="s">
        <v>27</v>
      </c>
      <c r="E6" s="40" t="s">
        <v>109</v>
      </c>
      <c r="F6" s="39" t="s">
        <v>110</v>
      </c>
      <c r="G6" s="39" t="s">
        <v>55</v>
      </c>
      <c r="H6" s="39" t="s">
        <v>38</v>
      </c>
      <c r="I6" s="39" t="s">
        <v>39</v>
      </c>
      <c r="J6" s="39"/>
      <c r="K6" s="39" t="s">
        <v>111</v>
      </c>
      <c r="L6" s="39" t="s">
        <v>112</v>
      </c>
      <c r="M6" s="39" t="s">
        <v>40</v>
      </c>
      <c r="N6" s="39">
        <v>2006</v>
      </c>
      <c r="O6" s="39">
        <v>2</v>
      </c>
      <c r="P6" s="39" t="s">
        <v>113</v>
      </c>
      <c r="Q6" s="39" t="s">
        <v>114</v>
      </c>
      <c r="R6" s="39" t="s">
        <v>115</v>
      </c>
      <c r="S6" s="39" t="s">
        <v>41</v>
      </c>
      <c r="T6" s="39" t="s">
        <v>116</v>
      </c>
      <c r="U6" s="39" t="s">
        <v>117</v>
      </c>
      <c r="V6" s="39">
        <v>0</v>
      </c>
      <c r="W6" s="39">
        <v>0</v>
      </c>
      <c r="X6" s="39">
        <v>0</v>
      </c>
      <c r="Y6" s="39">
        <v>0</v>
      </c>
      <c r="Z6" s="39">
        <v>0</v>
      </c>
      <c r="AA6" s="39">
        <v>0</v>
      </c>
      <c r="AB6" s="39">
        <v>0</v>
      </c>
    </row>
    <row r="7" spans="1:28" ht="270">
      <c r="A7" s="39">
        <v>2</v>
      </c>
      <c r="B7" s="208" t="s">
        <v>25</v>
      </c>
      <c r="C7" s="208" t="s">
        <v>26</v>
      </c>
      <c r="D7" s="208" t="s">
        <v>27</v>
      </c>
      <c r="E7" s="4" t="s">
        <v>118</v>
      </c>
      <c r="F7" s="208" t="s">
        <v>119</v>
      </c>
      <c r="G7" s="208" t="s">
        <v>120</v>
      </c>
      <c r="H7" s="208" t="s">
        <v>62</v>
      </c>
      <c r="I7" s="208"/>
      <c r="J7" s="208" t="s">
        <v>63</v>
      </c>
      <c r="K7" s="208" t="s">
        <v>57</v>
      </c>
      <c r="L7" s="208" t="s">
        <v>1836</v>
      </c>
      <c r="M7" s="208" t="s">
        <v>40</v>
      </c>
      <c r="N7" s="208">
        <v>1977</v>
      </c>
      <c r="O7" s="208">
        <v>2</v>
      </c>
      <c r="P7" s="208" t="s">
        <v>113</v>
      </c>
      <c r="Q7" s="208" t="s">
        <v>121</v>
      </c>
      <c r="R7" s="208" t="s">
        <v>122</v>
      </c>
      <c r="S7" s="208" t="s">
        <v>41</v>
      </c>
      <c r="T7" s="208" t="s">
        <v>123</v>
      </c>
      <c r="U7" s="208" t="s">
        <v>124</v>
      </c>
      <c r="V7" s="208">
        <v>64</v>
      </c>
      <c r="W7" s="208">
        <v>1</v>
      </c>
      <c r="X7" s="39">
        <v>0</v>
      </c>
      <c r="Y7" s="208">
        <v>1</v>
      </c>
      <c r="Z7" s="208">
        <v>1</v>
      </c>
      <c r="AA7" s="208" t="s">
        <v>126</v>
      </c>
      <c r="AB7" s="208" t="s">
        <v>127</v>
      </c>
    </row>
    <row r="8" spans="1:28" ht="90">
      <c r="A8" s="39">
        <v>3</v>
      </c>
      <c r="B8" s="208" t="s">
        <v>25</v>
      </c>
      <c r="C8" s="208" t="s">
        <v>26</v>
      </c>
      <c r="D8" s="208" t="s">
        <v>27</v>
      </c>
      <c r="E8" s="4" t="s">
        <v>128</v>
      </c>
      <c r="F8" s="208" t="s">
        <v>28</v>
      </c>
      <c r="G8" s="208" t="s">
        <v>29</v>
      </c>
      <c r="H8" s="208" t="s">
        <v>48</v>
      </c>
      <c r="I8" s="208"/>
      <c r="J8" s="208"/>
      <c r="K8" s="208" t="s">
        <v>30</v>
      </c>
      <c r="L8" s="8" t="s">
        <v>129</v>
      </c>
      <c r="M8" s="208" t="s">
        <v>31</v>
      </c>
      <c r="N8" s="208">
        <v>1983</v>
      </c>
      <c r="O8" s="208">
        <v>2</v>
      </c>
      <c r="P8" s="208" t="s">
        <v>32</v>
      </c>
      <c r="Q8" s="208" t="s">
        <v>33</v>
      </c>
      <c r="R8" s="208" t="s">
        <v>130</v>
      </c>
      <c r="S8" s="208" t="s">
        <v>46</v>
      </c>
      <c r="T8" s="208" t="s">
        <v>42</v>
      </c>
      <c r="U8" s="9" t="s">
        <v>131</v>
      </c>
      <c r="V8" s="39">
        <v>0</v>
      </c>
      <c r="W8" s="39">
        <v>0</v>
      </c>
      <c r="X8" s="39">
        <v>0</v>
      </c>
      <c r="Y8" s="39">
        <v>0</v>
      </c>
      <c r="Z8" s="39">
        <v>0</v>
      </c>
      <c r="AA8" s="39">
        <v>0</v>
      </c>
      <c r="AB8" s="39">
        <v>0</v>
      </c>
    </row>
    <row r="9" spans="1:28" ht="60">
      <c r="A9" s="39">
        <v>4</v>
      </c>
      <c r="B9" s="208" t="s">
        <v>25</v>
      </c>
      <c r="C9" s="208" t="s">
        <v>26</v>
      </c>
      <c r="D9" s="208" t="s">
        <v>27</v>
      </c>
      <c r="E9" s="4" t="s">
        <v>37</v>
      </c>
      <c r="F9" s="208" t="s">
        <v>132</v>
      </c>
      <c r="G9" s="208" t="s">
        <v>29</v>
      </c>
      <c r="H9" s="208" t="s">
        <v>48</v>
      </c>
      <c r="I9" s="208"/>
      <c r="J9" s="208"/>
      <c r="K9" s="208" t="s">
        <v>45</v>
      </c>
      <c r="L9" s="208" t="s">
        <v>1552</v>
      </c>
      <c r="M9" s="208" t="s">
        <v>34</v>
      </c>
      <c r="N9" s="208">
        <v>1994</v>
      </c>
      <c r="O9" s="208">
        <v>1</v>
      </c>
      <c r="P9" s="208" t="s">
        <v>32</v>
      </c>
      <c r="Q9" s="208" t="s">
        <v>133</v>
      </c>
      <c r="R9" s="208" t="s">
        <v>34</v>
      </c>
      <c r="S9" s="208" t="s">
        <v>41</v>
      </c>
      <c r="T9" s="208" t="s">
        <v>134</v>
      </c>
      <c r="U9" s="9" t="s">
        <v>135</v>
      </c>
      <c r="V9" s="39">
        <v>0</v>
      </c>
      <c r="W9" s="39">
        <v>0</v>
      </c>
      <c r="X9" s="39">
        <v>0</v>
      </c>
      <c r="Y9" s="39">
        <v>0</v>
      </c>
      <c r="Z9" s="39">
        <v>0</v>
      </c>
      <c r="AA9" s="39">
        <v>0</v>
      </c>
      <c r="AB9" s="39">
        <v>0</v>
      </c>
    </row>
    <row r="10" spans="1:28" ht="75">
      <c r="A10" s="39">
        <v>5</v>
      </c>
      <c r="B10" s="208" t="s">
        <v>25</v>
      </c>
      <c r="C10" s="208" t="s">
        <v>26</v>
      </c>
      <c r="D10" s="208" t="s">
        <v>27</v>
      </c>
      <c r="E10" s="4" t="s">
        <v>136</v>
      </c>
      <c r="F10" s="208" t="s">
        <v>137</v>
      </c>
      <c r="G10" s="208" t="s">
        <v>29</v>
      </c>
      <c r="H10" s="208" t="s">
        <v>44</v>
      </c>
      <c r="I10" s="208"/>
      <c r="J10" s="208"/>
      <c r="K10" s="208" t="s">
        <v>45</v>
      </c>
      <c r="L10" s="208" t="s">
        <v>1553</v>
      </c>
      <c r="M10" s="208" t="s">
        <v>34</v>
      </c>
      <c r="N10" s="208">
        <v>2004</v>
      </c>
      <c r="O10" s="208">
        <v>1</v>
      </c>
      <c r="P10" s="208" t="s">
        <v>138</v>
      </c>
      <c r="Q10" s="208" t="s">
        <v>139</v>
      </c>
      <c r="R10" s="208" t="s">
        <v>34</v>
      </c>
      <c r="S10" s="208" t="s">
        <v>46</v>
      </c>
      <c r="T10" s="208" t="s">
        <v>42</v>
      </c>
      <c r="U10" s="9" t="s">
        <v>140</v>
      </c>
      <c r="V10" s="39">
        <v>0</v>
      </c>
      <c r="W10" s="39">
        <v>0</v>
      </c>
      <c r="X10" s="39">
        <v>0</v>
      </c>
      <c r="Y10" s="39">
        <v>0</v>
      </c>
      <c r="Z10" s="39">
        <v>0</v>
      </c>
      <c r="AA10" s="39">
        <v>0</v>
      </c>
      <c r="AB10" s="39">
        <v>0</v>
      </c>
    </row>
    <row r="11" spans="1:28" ht="225">
      <c r="A11" s="39">
        <v>6</v>
      </c>
      <c r="B11" s="208" t="s">
        <v>25</v>
      </c>
      <c r="C11" s="208" t="s">
        <v>26</v>
      </c>
      <c r="D11" s="208" t="s">
        <v>27</v>
      </c>
      <c r="E11" s="4" t="s">
        <v>141</v>
      </c>
      <c r="F11" s="208" t="s">
        <v>142</v>
      </c>
      <c r="G11" s="208" t="s">
        <v>29</v>
      </c>
      <c r="H11" s="208" t="s">
        <v>38</v>
      </c>
      <c r="I11" s="208" t="s">
        <v>143</v>
      </c>
      <c r="J11" s="208"/>
      <c r="K11" s="208" t="s">
        <v>144</v>
      </c>
      <c r="L11" s="208" t="s">
        <v>145</v>
      </c>
      <c r="M11" s="208" t="s">
        <v>40</v>
      </c>
      <c r="N11" s="208">
        <v>1976</v>
      </c>
      <c r="O11" s="208">
        <v>1</v>
      </c>
      <c r="P11" s="208" t="s">
        <v>146</v>
      </c>
      <c r="Q11" s="208" t="s">
        <v>147</v>
      </c>
      <c r="R11" s="208" t="s">
        <v>34</v>
      </c>
      <c r="S11" s="208" t="s">
        <v>46</v>
      </c>
      <c r="T11" s="208" t="s">
        <v>148</v>
      </c>
      <c r="U11" s="9" t="s">
        <v>149</v>
      </c>
      <c r="V11" s="39">
        <v>0</v>
      </c>
      <c r="W11" s="39">
        <v>0</v>
      </c>
      <c r="X11" s="39">
        <v>0</v>
      </c>
      <c r="Y11" s="39">
        <v>0</v>
      </c>
      <c r="Z11" s="39">
        <v>0</v>
      </c>
      <c r="AA11" s="39">
        <v>0</v>
      </c>
      <c r="AB11" s="39">
        <v>0</v>
      </c>
    </row>
    <row r="12" spans="1:28" ht="150">
      <c r="A12" s="39">
        <v>7</v>
      </c>
      <c r="B12" s="208" t="s">
        <v>25</v>
      </c>
      <c r="C12" s="208" t="s">
        <v>26</v>
      </c>
      <c r="D12" s="208" t="s">
        <v>27</v>
      </c>
      <c r="E12" s="4" t="s">
        <v>150</v>
      </c>
      <c r="F12" s="208" t="s">
        <v>151</v>
      </c>
      <c r="G12" s="208" t="s">
        <v>29</v>
      </c>
      <c r="H12" s="208" t="s">
        <v>48</v>
      </c>
      <c r="I12" s="208"/>
      <c r="J12" s="208"/>
      <c r="K12" s="208" t="s">
        <v>61</v>
      </c>
      <c r="L12" s="208" t="s">
        <v>1837</v>
      </c>
      <c r="M12" s="208" t="s">
        <v>34</v>
      </c>
      <c r="N12" s="208">
        <v>2013</v>
      </c>
      <c r="O12" s="208">
        <v>3</v>
      </c>
      <c r="P12" s="208" t="s">
        <v>152</v>
      </c>
      <c r="Q12" s="208" t="s">
        <v>153</v>
      </c>
      <c r="R12" s="208" t="s">
        <v>34</v>
      </c>
      <c r="S12" s="208" t="s">
        <v>41</v>
      </c>
      <c r="T12" s="208" t="s">
        <v>154</v>
      </c>
      <c r="U12" s="9" t="s">
        <v>155</v>
      </c>
      <c r="V12" s="39">
        <v>0</v>
      </c>
      <c r="W12" s="39">
        <v>0</v>
      </c>
      <c r="X12" s="39">
        <v>0</v>
      </c>
      <c r="Y12" s="39">
        <v>0</v>
      </c>
      <c r="Z12" s="39">
        <v>0</v>
      </c>
      <c r="AA12" s="39">
        <v>0</v>
      </c>
      <c r="AB12" s="39">
        <v>0</v>
      </c>
    </row>
    <row r="13" spans="1:28" ht="150">
      <c r="A13" s="39">
        <v>8</v>
      </c>
      <c r="B13" s="208" t="s">
        <v>25</v>
      </c>
      <c r="C13" s="208" t="s">
        <v>26</v>
      </c>
      <c r="D13" s="208" t="s">
        <v>27</v>
      </c>
      <c r="E13" s="4" t="s">
        <v>156</v>
      </c>
      <c r="F13" s="208" t="s">
        <v>157</v>
      </c>
      <c r="G13" s="208" t="s">
        <v>78</v>
      </c>
      <c r="H13" s="208" t="s">
        <v>44</v>
      </c>
      <c r="I13" s="208"/>
      <c r="J13" s="208"/>
      <c r="K13" s="208" t="s">
        <v>87</v>
      </c>
      <c r="L13" s="208" t="s">
        <v>158</v>
      </c>
      <c r="M13" s="208" t="s">
        <v>40</v>
      </c>
      <c r="N13" s="208">
        <v>1981</v>
      </c>
      <c r="O13" s="208">
        <v>2</v>
      </c>
      <c r="P13" s="208" t="s">
        <v>138</v>
      </c>
      <c r="Q13" s="208" t="s">
        <v>159</v>
      </c>
      <c r="R13" s="208" t="s">
        <v>34</v>
      </c>
      <c r="S13" s="208" t="s">
        <v>160</v>
      </c>
      <c r="T13" s="208" t="s">
        <v>161</v>
      </c>
      <c r="U13" s="9" t="s">
        <v>162</v>
      </c>
      <c r="V13" s="39">
        <v>0</v>
      </c>
      <c r="W13" s="39">
        <v>0</v>
      </c>
      <c r="X13" s="39">
        <v>0</v>
      </c>
      <c r="Y13" s="39">
        <v>0</v>
      </c>
      <c r="Z13" s="39">
        <v>0</v>
      </c>
      <c r="AA13" s="39">
        <v>0</v>
      </c>
      <c r="AB13" s="39">
        <v>0</v>
      </c>
    </row>
    <row r="14" spans="1:28" ht="225">
      <c r="A14" s="39">
        <v>9</v>
      </c>
      <c r="B14" s="208" t="s">
        <v>25</v>
      </c>
      <c r="C14" s="208" t="s">
        <v>26</v>
      </c>
      <c r="D14" s="208" t="s">
        <v>27</v>
      </c>
      <c r="E14" s="4" t="s">
        <v>163</v>
      </c>
      <c r="F14" s="208" t="s">
        <v>164</v>
      </c>
      <c r="G14" s="208" t="s">
        <v>55</v>
      </c>
      <c r="H14" s="208" t="s">
        <v>62</v>
      </c>
      <c r="I14" s="208"/>
      <c r="J14" s="208" t="s">
        <v>165</v>
      </c>
      <c r="K14" s="208" t="s">
        <v>72</v>
      </c>
      <c r="L14" s="208" t="s">
        <v>166</v>
      </c>
      <c r="M14" s="208" t="s">
        <v>40</v>
      </c>
      <c r="N14" s="208">
        <v>1979</v>
      </c>
      <c r="O14" s="208">
        <v>2</v>
      </c>
      <c r="P14" s="208" t="s">
        <v>167</v>
      </c>
      <c r="Q14" s="208" t="s">
        <v>168</v>
      </c>
      <c r="R14" s="208" t="s">
        <v>169</v>
      </c>
      <c r="S14" s="208" t="s">
        <v>170</v>
      </c>
      <c r="T14" s="208" t="s">
        <v>171</v>
      </c>
      <c r="U14" s="9" t="s">
        <v>172</v>
      </c>
      <c r="V14" s="208">
        <v>0</v>
      </c>
      <c r="W14" s="208">
        <v>0</v>
      </c>
      <c r="X14" s="39">
        <v>0</v>
      </c>
      <c r="Y14" s="208">
        <v>0</v>
      </c>
      <c r="Z14" s="208">
        <v>0</v>
      </c>
      <c r="AA14" s="208" t="s">
        <v>173</v>
      </c>
      <c r="AB14" s="208" t="s">
        <v>174</v>
      </c>
    </row>
    <row r="15" spans="1:28" ht="180">
      <c r="A15" s="39">
        <v>10</v>
      </c>
      <c r="B15" s="208" t="s">
        <v>25</v>
      </c>
      <c r="C15" s="208" t="s">
        <v>175</v>
      </c>
      <c r="D15" s="208" t="s">
        <v>27</v>
      </c>
      <c r="E15" s="4" t="s">
        <v>176</v>
      </c>
      <c r="F15" s="208" t="s">
        <v>177</v>
      </c>
      <c r="G15" s="208" t="s">
        <v>55</v>
      </c>
      <c r="H15" s="208" t="s">
        <v>62</v>
      </c>
      <c r="I15" s="208"/>
      <c r="J15" s="208" t="s">
        <v>165</v>
      </c>
      <c r="K15" s="208" t="s">
        <v>72</v>
      </c>
      <c r="L15" s="208" t="s">
        <v>178</v>
      </c>
      <c r="M15" s="208" t="s">
        <v>40</v>
      </c>
      <c r="N15" s="208">
        <v>2002</v>
      </c>
      <c r="O15" s="208">
        <v>1</v>
      </c>
      <c r="P15" s="208" t="s">
        <v>64</v>
      </c>
      <c r="Q15" s="208" t="s">
        <v>165</v>
      </c>
      <c r="R15" s="208" t="s">
        <v>34</v>
      </c>
      <c r="S15" s="208" t="s">
        <v>179</v>
      </c>
      <c r="T15" s="208" t="s">
        <v>171</v>
      </c>
      <c r="U15" s="9" t="s">
        <v>180</v>
      </c>
      <c r="V15" s="39">
        <v>0</v>
      </c>
      <c r="W15" s="39">
        <v>0</v>
      </c>
      <c r="X15" s="39">
        <v>0</v>
      </c>
      <c r="Y15" s="39">
        <v>0</v>
      </c>
      <c r="Z15" s="39">
        <v>0</v>
      </c>
      <c r="AA15" s="39">
        <v>0</v>
      </c>
      <c r="AB15" s="39">
        <v>0</v>
      </c>
    </row>
    <row r="16" spans="1:28" ht="150">
      <c r="A16" s="39">
        <v>11</v>
      </c>
      <c r="B16" s="208" t="s">
        <v>25</v>
      </c>
      <c r="C16" s="208" t="s">
        <v>175</v>
      </c>
      <c r="D16" s="208" t="s">
        <v>27</v>
      </c>
      <c r="E16" s="4" t="s">
        <v>181</v>
      </c>
      <c r="F16" s="208" t="s">
        <v>182</v>
      </c>
      <c r="G16" s="208" t="s">
        <v>29</v>
      </c>
      <c r="H16" s="208" t="s">
        <v>48</v>
      </c>
      <c r="I16" s="208"/>
      <c r="J16" s="208"/>
      <c r="K16" s="208" t="s">
        <v>72</v>
      </c>
      <c r="L16" s="208" t="s">
        <v>183</v>
      </c>
      <c r="M16" s="208" t="s">
        <v>50</v>
      </c>
      <c r="N16" s="208">
        <v>2004</v>
      </c>
      <c r="O16" s="208">
        <v>1</v>
      </c>
      <c r="P16" s="208" t="s">
        <v>32</v>
      </c>
      <c r="Q16" s="208" t="s">
        <v>184</v>
      </c>
      <c r="R16" s="208" t="s">
        <v>34</v>
      </c>
      <c r="S16" s="208" t="s">
        <v>70</v>
      </c>
      <c r="T16" s="208" t="s">
        <v>185</v>
      </c>
      <c r="U16" s="9" t="s">
        <v>186</v>
      </c>
      <c r="V16" s="39">
        <v>0</v>
      </c>
      <c r="W16" s="39">
        <v>0</v>
      </c>
      <c r="X16" s="39">
        <v>0</v>
      </c>
      <c r="Y16" s="39">
        <v>0</v>
      </c>
      <c r="Z16" s="39">
        <v>0</v>
      </c>
      <c r="AA16" s="39">
        <v>0</v>
      </c>
      <c r="AB16" s="39">
        <v>0</v>
      </c>
    </row>
    <row r="17" spans="1:28" ht="225">
      <c r="A17" s="39">
        <v>12</v>
      </c>
      <c r="B17" s="208" t="s">
        <v>25</v>
      </c>
      <c r="C17" s="208" t="s">
        <v>175</v>
      </c>
      <c r="D17" s="208" t="s">
        <v>27</v>
      </c>
      <c r="E17" s="4" t="s">
        <v>187</v>
      </c>
      <c r="F17" s="208" t="s">
        <v>188</v>
      </c>
      <c r="G17" s="208" t="s">
        <v>1826</v>
      </c>
      <c r="H17" s="208" t="s">
        <v>62</v>
      </c>
      <c r="I17" s="208"/>
      <c r="J17" s="208" t="s">
        <v>189</v>
      </c>
      <c r="K17" s="208" t="s">
        <v>72</v>
      </c>
      <c r="L17" s="208" t="s">
        <v>190</v>
      </c>
      <c r="M17" s="208" t="s">
        <v>34</v>
      </c>
      <c r="N17" s="208">
        <v>1982</v>
      </c>
      <c r="O17" s="208">
        <v>4</v>
      </c>
      <c r="P17" s="208" t="s">
        <v>191</v>
      </c>
      <c r="Q17" s="208" t="s">
        <v>192</v>
      </c>
      <c r="R17" s="208" t="s">
        <v>34</v>
      </c>
      <c r="S17" s="208" t="s">
        <v>193</v>
      </c>
      <c r="T17" s="208" t="s">
        <v>194</v>
      </c>
      <c r="U17" s="9" t="s">
        <v>195</v>
      </c>
      <c r="V17" s="39">
        <v>0</v>
      </c>
      <c r="W17" s="39">
        <v>0</v>
      </c>
      <c r="X17" s="39">
        <v>0</v>
      </c>
      <c r="Y17" s="39">
        <v>0</v>
      </c>
      <c r="Z17" s="39">
        <v>0</v>
      </c>
      <c r="AA17" s="39">
        <v>0</v>
      </c>
      <c r="AB17" s="39">
        <v>0</v>
      </c>
    </row>
    <row r="18" spans="1:28" s="28" customFormat="1" ht="195">
      <c r="A18" s="39">
        <v>13</v>
      </c>
      <c r="B18" s="208" t="s">
        <v>1447</v>
      </c>
      <c r="C18" s="208" t="s">
        <v>26</v>
      </c>
      <c r="D18" s="208" t="s">
        <v>27</v>
      </c>
      <c r="E18" s="4" t="s">
        <v>1993</v>
      </c>
      <c r="F18" s="208" t="s">
        <v>1994</v>
      </c>
      <c r="G18" s="208" t="s">
        <v>55</v>
      </c>
      <c r="H18" s="208" t="s">
        <v>62</v>
      </c>
      <c r="I18" s="208"/>
      <c r="J18" s="208" t="s">
        <v>1995</v>
      </c>
      <c r="K18" s="208" t="s">
        <v>57</v>
      </c>
      <c r="L18" s="36" t="s">
        <v>1997</v>
      </c>
      <c r="M18" s="208" t="s">
        <v>692</v>
      </c>
      <c r="N18" s="208">
        <v>1998</v>
      </c>
      <c r="O18" s="208">
        <v>3</v>
      </c>
      <c r="P18" s="208" t="s">
        <v>64</v>
      </c>
      <c r="Q18" s="208" t="s">
        <v>1998</v>
      </c>
      <c r="R18" s="208" t="s">
        <v>1994</v>
      </c>
      <c r="S18" s="208" t="s">
        <v>80</v>
      </c>
      <c r="T18" s="208" t="s">
        <v>123</v>
      </c>
      <c r="U18" s="9" t="s">
        <v>1996</v>
      </c>
      <c r="V18" s="39">
        <v>0</v>
      </c>
      <c r="W18" s="39">
        <v>1</v>
      </c>
      <c r="X18" s="39">
        <v>0</v>
      </c>
      <c r="Y18" s="39">
        <v>1</v>
      </c>
      <c r="Z18" s="39">
        <v>13</v>
      </c>
      <c r="AA18" s="39">
        <v>0.621</v>
      </c>
      <c r="AB18" s="39">
        <v>0.34799999999999998</v>
      </c>
    </row>
    <row r="19" spans="1:28" ht="135">
      <c r="A19" s="39">
        <v>14</v>
      </c>
      <c r="B19" s="208" t="s">
        <v>25</v>
      </c>
      <c r="C19" s="208" t="s">
        <v>26</v>
      </c>
      <c r="D19" s="208" t="s">
        <v>54</v>
      </c>
      <c r="E19" s="4" t="s">
        <v>196</v>
      </c>
      <c r="F19" s="208" t="s">
        <v>197</v>
      </c>
      <c r="G19" s="208" t="s">
        <v>29</v>
      </c>
      <c r="H19" s="208" t="s">
        <v>62</v>
      </c>
      <c r="I19" s="208"/>
      <c r="J19" s="208" t="s">
        <v>189</v>
      </c>
      <c r="K19" s="208" t="s">
        <v>57</v>
      </c>
      <c r="L19" s="11" t="s">
        <v>1838</v>
      </c>
      <c r="M19" s="208" t="s">
        <v>40</v>
      </c>
      <c r="N19" s="208">
        <v>1949</v>
      </c>
      <c r="O19" s="208">
        <v>3</v>
      </c>
      <c r="P19" s="208" t="s">
        <v>138</v>
      </c>
      <c r="Q19" s="208" t="s">
        <v>198</v>
      </c>
      <c r="R19" s="208" t="s">
        <v>34</v>
      </c>
      <c r="S19" s="208" t="s">
        <v>46</v>
      </c>
      <c r="T19" s="208" t="s">
        <v>199</v>
      </c>
      <c r="U19" s="9" t="s">
        <v>200</v>
      </c>
      <c r="V19" s="39">
        <v>0</v>
      </c>
      <c r="W19" s="39">
        <v>0</v>
      </c>
      <c r="X19" s="39">
        <v>0</v>
      </c>
      <c r="Y19" s="39">
        <v>0</v>
      </c>
      <c r="Z19" s="39">
        <v>0</v>
      </c>
      <c r="AA19" s="39">
        <v>0</v>
      </c>
      <c r="AB19" s="39">
        <v>0</v>
      </c>
    </row>
    <row r="20" spans="1:28" ht="105">
      <c r="A20" s="39">
        <v>15</v>
      </c>
      <c r="B20" s="208" t="s">
        <v>25</v>
      </c>
      <c r="C20" s="208" t="s">
        <v>26</v>
      </c>
      <c r="D20" s="208" t="s">
        <v>54</v>
      </c>
      <c r="E20" s="4" t="s">
        <v>201</v>
      </c>
      <c r="F20" s="208" t="s">
        <v>202</v>
      </c>
      <c r="G20" s="208" t="s">
        <v>29</v>
      </c>
      <c r="H20" s="208" t="s">
        <v>38</v>
      </c>
      <c r="I20" s="208" t="s">
        <v>56</v>
      </c>
      <c r="J20" s="208"/>
      <c r="K20" s="208" t="s">
        <v>57</v>
      </c>
      <c r="L20" s="8" t="s">
        <v>1839</v>
      </c>
      <c r="M20" s="208" t="s">
        <v>40</v>
      </c>
      <c r="N20" s="208">
        <v>1996</v>
      </c>
      <c r="O20" s="208">
        <v>1</v>
      </c>
      <c r="P20" s="208" t="s">
        <v>64</v>
      </c>
      <c r="Q20" s="208" t="s">
        <v>203</v>
      </c>
      <c r="R20" s="208" t="s">
        <v>34</v>
      </c>
      <c r="S20" s="208" t="s">
        <v>41</v>
      </c>
      <c r="T20" s="208" t="s">
        <v>123</v>
      </c>
      <c r="U20" s="9" t="s">
        <v>204</v>
      </c>
      <c r="V20" s="39">
        <v>0</v>
      </c>
      <c r="W20" s="39">
        <v>0</v>
      </c>
      <c r="X20" s="39">
        <v>0</v>
      </c>
      <c r="Y20" s="39">
        <v>0</v>
      </c>
      <c r="Z20" s="39">
        <v>0</v>
      </c>
      <c r="AA20" s="39">
        <v>0</v>
      </c>
      <c r="AB20" s="39">
        <v>0</v>
      </c>
    </row>
    <row r="21" spans="1:28" ht="105">
      <c r="A21" s="39">
        <v>16</v>
      </c>
      <c r="B21" s="208" t="s">
        <v>25</v>
      </c>
      <c r="C21" s="208" t="s">
        <v>26</v>
      </c>
      <c r="D21" s="208" t="s">
        <v>54</v>
      </c>
      <c r="E21" s="4" t="s">
        <v>205</v>
      </c>
      <c r="F21" s="208" t="s">
        <v>202</v>
      </c>
      <c r="G21" s="208" t="s">
        <v>29</v>
      </c>
      <c r="H21" s="208" t="s">
        <v>38</v>
      </c>
      <c r="I21" s="208" t="s">
        <v>56</v>
      </c>
      <c r="J21" s="208"/>
      <c r="K21" s="208" t="s">
        <v>57</v>
      </c>
      <c r="L21" s="208" t="s">
        <v>206</v>
      </c>
      <c r="M21" s="208" t="s">
        <v>34</v>
      </c>
      <c r="N21" s="208">
        <v>2004</v>
      </c>
      <c r="O21" s="208">
        <v>6</v>
      </c>
      <c r="P21" s="208" t="s">
        <v>32</v>
      </c>
      <c r="Q21" s="208" t="s">
        <v>207</v>
      </c>
      <c r="R21" s="208" t="s">
        <v>34</v>
      </c>
      <c r="S21" s="208" t="s">
        <v>46</v>
      </c>
      <c r="T21" s="208" t="s">
        <v>208</v>
      </c>
      <c r="U21" s="9" t="s">
        <v>209</v>
      </c>
      <c r="V21" s="39">
        <v>0</v>
      </c>
      <c r="W21" s="39">
        <v>0</v>
      </c>
      <c r="X21" s="208">
        <v>0</v>
      </c>
      <c r="Y21" s="39">
        <v>0</v>
      </c>
      <c r="Z21" s="39">
        <v>0</v>
      </c>
      <c r="AA21" s="39">
        <v>0</v>
      </c>
      <c r="AB21" s="39">
        <v>0</v>
      </c>
    </row>
    <row r="22" spans="1:28" ht="225">
      <c r="A22" s="39">
        <v>17</v>
      </c>
      <c r="B22" s="208" t="s">
        <v>25</v>
      </c>
      <c r="C22" s="208" t="s">
        <v>26</v>
      </c>
      <c r="D22" s="208" t="s">
        <v>54</v>
      </c>
      <c r="E22" s="4" t="s">
        <v>1834</v>
      </c>
      <c r="F22" s="208" t="s">
        <v>210</v>
      </c>
      <c r="G22" s="208" t="s">
        <v>211</v>
      </c>
      <c r="H22" s="208" t="s">
        <v>38</v>
      </c>
      <c r="I22" s="208" t="s">
        <v>39</v>
      </c>
      <c r="J22" s="208"/>
      <c r="K22" s="208" t="s">
        <v>57</v>
      </c>
      <c r="L22" s="208" t="s">
        <v>212</v>
      </c>
      <c r="M22" s="208" t="s">
        <v>40</v>
      </c>
      <c r="N22" s="208">
        <v>1976</v>
      </c>
      <c r="O22" s="208">
        <v>1</v>
      </c>
      <c r="P22" s="208" t="s">
        <v>76</v>
      </c>
      <c r="Q22" s="208" t="s">
        <v>213</v>
      </c>
      <c r="R22" s="208" t="s">
        <v>214</v>
      </c>
      <c r="S22" s="208" t="s">
        <v>102</v>
      </c>
      <c r="T22" s="208" t="s">
        <v>123</v>
      </c>
      <c r="U22" s="9" t="s">
        <v>215</v>
      </c>
      <c r="V22" s="208">
        <v>7</v>
      </c>
      <c r="W22" s="208">
        <v>1</v>
      </c>
      <c r="X22" s="208">
        <v>20</v>
      </c>
      <c r="Y22" s="208">
        <v>1</v>
      </c>
      <c r="Z22" s="208">
        <v>15</v>
      </c>
      <c r="AA22" s="208" t="s">
        <v>216</v>
      </c>
      <c r="AB22" s="208" t="s">
        <v>217</v>
      </c>
    </row>
    <row r="23" spans="1:28" ht="180">
      <c r="A23" s="39">
        <v>18</v>
      </c>
      <c r="B23" s="208" t="s">
        <v>25</v>
      </c>
      <c r="C23" s="208" t="s">
        <v>26</v>
      </c>
      <c r="D23" s="208" t="s">
        <v>54</v>
      </c>
      <c r="E23" s="4" t="s">
        <v>218</v>
      </c>
      <c r="F23" s="208" t="s">
        <v>219</v>
      </c>
      <c r="G23" s="208" t="s">
        <v>29</v>
      </c>
      <c r="H23" s="208" t="s">
        <v>48</v>
      </c>
      <c r="I23" s="208"/>
      <c r="J23" s="208"/>
      <c r="K23" s="208" t="s">
        <v>57</v>
      </c>
      <c r="L23" s="11" t="s">
        <v>1840</v>
      </c>
      <c r="M23" s="208" t="s">
        <v>50</v>
      </c>
      <c r="N23" s="208" t="s">
        <v>1964</v>
      </c>
      <c r="O23" s="208" t="s">
        <v>2034</v>
      </c>
      <c r="P23" s="208" t="s">
        <v>32</v>
      </c>
      <c r="Q23" s="208" t="s">
        <v>220</v>
      </c>
      <c r="R23" s="208" t="s">
        <v>34</v>
      </c>
      <c r="S23" s="208" t="s">
        <v>41</v>
      </c>
      <c r="T23" s="208" t="s">
        <v>1963</v>
      </c>
      <c r="U23" s="9" t="s">
        <v>222</v>
      </c>
      <c r="V23" s="39">
        <v>0</v>
      </c>
      <c r="W23" s="39">
        <v>0</v>
      </c>
      <c r="X23" s="208">
        <v>0</v>
      </c>
      <c r="Y23" s="39">
        <v>0</v>
      </c>
      <c r="Z23" s="39">
        <v>0</v>
      </c>
      <c r="AA23" s="39">
        <v>0</v>
      </c>
      <c r="AB23" s="39">
        <v>0</v>
      </c>
    </row>
    <row r="24" spans="1:28" ht="180">
      <c r="A24" s="39">
        <v>19</v>
      </c>
      <c r="B24" s="208" t="s">
        <v>25</v>
      </c>
      <c r="C24" s="208" t="s">
        <v>26</v>
      </c>
      <c r="D24" s="208" t="s">
        <v>54</v>
      </c>
      <c r="E24" s="4" t="s">
        <v>223</v>
      </c>
      <c r="F24" s="208" t="s">
        <v>224</v>
      </c>
      <c r="G24" s="208" t="s">
        <v>78</v>
      </c>
      <c r="H24" s="208" t="s">
        <v>62</v>
      </c>
      <c r="I24" s="208"/>
      <c r="J24" s="208" t="s">
        <v>63</v>
      </c>
      <c r="K24" s="208" t="s">
        <v>57</v>
      </c>
      <c r="L24" s="208" t="s">
        <v>225</v>
      </c>
      <c r="M24" s="208" t="s">
        <v>40</v>
      </c>
      <c r="N24" s="208">
        <v>1987</v>
      </c>
      <c r="O24" s="208">
        <v>3</v>
      </c>
      <c r="P24" s="208" t="s">
        <v>226</v>
      </c>
      <c r="Q24" s="208" t="s">
        <v>227</v>
      </c>
      <c r="R24" s="208" t="s">
        <v>228</v>
      </c>
      <c r="S24" s="208" t="s">
        <v>70</v>
      </c>
      <c r="T24" s="208" t="s">
        <v>229</v>
      </c>
      <c r="U24" s="10" t="s">
        <v>230</v>
      </c>
      <c r="V24" s="208">
        <v>0</v>
      </c>
      <c r="W24" s="208">
        <v>0</v>
      </c>
      <c r="X24" s="208"/>
      <c r="Y24" s="208">
        <v>1</v>
      </c>
      <c r="Z24" s="208">
        <v>4</v>
      </c>
      <c r="AA24" s="208">
        <v>0</v>
      </c>
      <c r="AB24" s="208">
        <v>0</v>
      </c>
    </row>
    <row r="25" spans="1:28" ht="60">
      <c r="A25" s="39">
        <v>20</v>
      </c>
      <c r="B25" s="208" t="s">
        <v>25</v>
      </c>
      <c r="C25" s="208" t="s">
        <v>26</v>
      </c>
      <c r="D25" s="208" t="s">
        <v>54</v>
      </c>
      <c r="E25" s="4" t="s">
        <v>1965</v>
      </c>
      <c r="F25" s="208" t="s">
        <v>1971</v>
      </c>
      <c r="G25" s="208" t="s">
        <v>1218</v>
      </c>
      <c r="H25" s="208" t="s">
        <v>48</v>
      </c>
      <c r="I25" s="208"/>
      <c r="J25" s="208"/>
      <c r="K25" s="208" t="s">
        <v>57</v>
      </c>
      <c r="L25" s="208" t="s">
        <v>1966</v>
      </c>
      <c r="M25" s="208" t="s">
        <v>50</v>
      </c>
      <c r="N25" s="208" t="s">
        <v>1968</v>
      </c>
      <c r="O25" s="208">
        <v>1</v>
      </c>
      <c r="P25" s="208" t="s">
        <v>32</v>
      </c>
      <c r="Q25" s="208" t="s">
        <v>1969</v>
      </c>
      <c r="R25" s="208" t="s">
        <v>1970</v>
      </c>
      <c r="S25" s="208" t="s">
        <v>102</v>
      </c>
      <c r="T25" s="208" t="s">
        <v>1439</v>
      </c>
      <c r="U25" s="9" t="s">
        <v>1967</v>
      </c>
      <c r="V25" s="39">
        <v>0</v>
      </c>
      <c r="W25" s="39">
        <v>0</v>
      </c>
      <c r="X25" s="208">
        <v>0</v>
      </c>
      <c r="Y25" s="39">
        <v>0</v>
      </c>
      <c r="Z25" s="39">
        <v>0</v>
      </c>
      <c r="AA25" s="39">
        <v>0</v>
      </c>
      <c r="AB25" s="39">
        <v>0</v>
      </c>
    </row>
    <row r="26" spans="1:28" ht="105">
      <c r="A26" s="39">
        <v>21</v>
      </c>
      <c r="B26" s="208" t="s">
        <v>25</v>
      </c>
      <c r="C26" s="208" t="s">
        <v>26</v>
      </c>
      <c r="D26" s="208" t="s">
        <v>54</v>
      </c>
      <c r="E26" s="4" t="s">
        <v>231</v>
      </c>
      <c r="F26" s="208" t="s">
        <v>232</v>
      </c>
      <c r="G26" s="208" t="s">
        <v>59</v>
      </c>
      <c r="H26" s="208" t="s">
        <v>48</v>
      </c>
      <c r="I26" s="208"/>
      <c r="J26" s="208"/>
      <c r="K26" s="208" t="s">
        <v>57</v>
      </c>
      <c r="L26" s="4" t="s">
        <v>1841</v>
      </c>
      <c r="M26" s="208" t="s">
        <v>40</v>
      </c>
      <c r="N26" s="208">
        <v>2004</v>
      </c>
      <c r="O26" s="208">
        <v>3</v>
      </c>
      <c r="P26" s="208" t="s">
        <v>138</v>
      </c>
      <c r="Q26" s="208" t="s">
        <v>233</v>
      </c>
      <c r="R26" s="208" t="s">
        <v>34</v>
      </c>
      <c r="S26" s="208" t="s">
        <v>41</v>
      </c>
      <c r="T26" s="208" t="s">
        <v>123</v>
      </c>
      <c r="U26" s="9" t="s">
        <v>234</v>
      </c>
      <c r="V26" s="208">
        <v>0</v>
      </c>
      <c r="W26" s="208">
        <v>0</v>
      </c>
      <c r="X26" s="208">
        <v>0</v>
      </c>
      <c r="Y26" s="208">
        <v>0</v>
      </c>
      <c r="Z26" s="208">
        <v>4</v>
      </c>
      <c r="AA26" s="208">
        <v>0</v>
      </c>
      <c r="AB26" s="208">
        <v>0</v>
      </c>
    </row>
    <row r="27" spans="1:28" ht="240">
      <c r="A27" s="39">
        <v>22</v>
      </c>
      <c r="B27" s="208" t="s">
        <v>25</v>
      </c>
      <c r="C27" s="208" t="s">
        <v>26</v>
      </c>
      <c r="D27" s="208" t="s">
        <v>54</v>
      </c>
      <c r="E27" s="4" t="s">
        <v>235</v>
      </c>
      <c r="F27" s="208" t="s">
        <v>236</v>
      </c>
      <c r="G27" s="208" t="s">
        <v>29</v>
      </c>
      <c r="H27" s="208" t="s">
        <v>62</v>
      </c>
      <c r="I27" s="208"/>
      <c r="J27" s="208" t="s">
        <v>189</v>
      </c>
      <c r="K27" s="208" t="s">
        <v>57</v>
      </c>
      <c r="L27" s="11" t="s">
        <v>1842</v>
      </c>
      <c r="M27" s="208" t="s">
        <v>40</v>
      </c>
      <c r="N27" s="208">
        <v>1938</v>
      </c>
      <c r="O27" s="208">
        <v>2</v>
      </c>
      <c r="P27" s="208" t="s">
        <v>138</v>
      </c>
      <c r="Q27" s="208" t="s">
        <v>237</v>
      </c>
      <c r="R27" s="208" t="s">
        <v>34</v>
      </c>
      <c r="S27" s="208" t="s">
        <v>41</v>
      </c>
      <c r="T27" s="208" t="s">
        <v>42</v>
      </c>
      <c r="U27" s="9" t="s">
        <v>238</v>
      </c>
      <c r="V27" s="39">
        <v>0</v>
      </c>
      <c r="W27" s="39">
        <v>0</v>
      </c>
      <c r="X27" s="208">
        <v>0</v>
      </c>
      <c r="Y27" s="39">
        <v>0</v>
      </c>
      <c r="Z27" s="39">
        <v>28</v>
      </c>
      <c r="AA27" s="39">
        <v>0</v>
      </c>
      <c r="AB27" s="39">
        <v>0</v>
      </c>
    </row>
    <row r="28" spans="1:28" ht="135">
      <c r="A28" s="39">
        <v>23</v>
      </c>
      <c r="B28" s="208" t="s">
        <v>25</v>
      </c>
      <c r="C28" s="208" t="s">
        <v>26</v>
      </c>
      <c r="D28" s="208" t="s">
        <v>54</v>
      </c>
      <c r="E28" s="4" t="s">
        <v>239</v>
      </c>
      <c r="F28" s="208" t="s">
        <v>240</v>
      </c>
      <c r="G28" s="208" t="s">
        <v>29</v>
      </c>
      <c r="H28" s="208" t="s">
        <v>38</v>
      </c>
      <c r="I28" s="208" t="s">
        <v>143</v>
      </c>
      <c r="J28" s="208"/>
      <c r="K28" s="208" t="s">
        <v>57</v>
      </c>
      <c r="L28" s="208" t="s">
        <v>241</v>
      </c>
      <c r="M28" s="208" t="s">
        <v>40</v>
      </c>
      <c r="N28" s="208">
        <v>2014</v>
      </c>
      <c r="O28" s="208">
        <v>1</v>
      </c>
      <c r="P28" s="208" t="s">
        <v>242</v>
      </c>
      <c r="Q28" s="208" t="s">
        <v>243</v>
      </c>
      <c r="R28" s="208" t="s">
        <v>244</v>
      </c>
      <c r="S28" s="208" t="s">
        <v>41</v>
      </c>
      <c r="T28" s="208" t="s">
        <v>42</v>
      </c>
      <c r="U28" s="9" t="s">
        <v>245</v>
      </c>
      <c r="V28" s="39">
        <v>0</v>
      </c>
      <c r="W28" s="39">
        <v>0</v>
      </c>
      <c r="X28" s="208">
        <v>0</v>
      </c>
      <c r="Y28" s="39">
        <v>0</v>
      </c>
      <c r="Z28" s="39">
        <v>0</v>
      </c>
      <c r="AA28" s="39">
        <v>0</v>
      </c>
      <c r="AB28" s="39">
        <v>0</v>
      </c>
    </row>
    <row r="29" spans="1:28" ht="210">
      <c r="A29" s="39">
        <v>24</v>
      </c>
      <c r="B29" s="208" t="s">
        <v>25</v>
      </c>
      <c r="C29" s="208" t="s">
        <v>26</v>
      </c>
      <c r="D29" s="208" t="s">
        <v>54</v>
      </c>
      <c r="E29" s="4" t="s">
        <v>246</v>
      </c>
      <c r="F29" s="208" t="s">
        <v>247</v>
      </c>
      <c r="G29" s="208" t="s">
        <v>29</v>
      </c>
      <c r="H29" s="208" t="s">
        <v>48</v>
      </c>
      <c r="I29" s="208"/>
      <c r="J29" s="208"/>
      <c r="K29" s="208" t="s">
        <v>57</v>
      </c>
      <c r="L29" s="11" t="s">
        <v>1843</v>
      </c>
      <c r="M29" s="208" t="s">
        <v>50</v>
      </c>
      <c r="N29" s="8">
        <v>2008</v>
      </c>
      <c r="O29" s="208">
        <v>6</v>
      </c>
      <c r="P29" s="208" t="s">
        <v>248</v>
      </c>
      <c r="Q29" s="208" t="s">
        <v>1844</v>
      </c>
      <c r="R29" s="208" t="s">
        <v>34</v>
      </c>
      <c r="S29" s="208" t="s">
        <v>41</v>
      </c>
      <c r="T29" s="208" t="s">
        <v>249</v>
      </c>
      <c r="U29" s="208" t="s">
        <v>250</v>
      </c>
      <c r="V29" s="208">
        <v>65</v>
      </c>
      <c r="W29" s="208">
        <v>1</v>
      </c>
      <c r="X29" s="208">
        <v>0</v>
      </c>
      <c r="Y29" s="208">
        <v>0</v>
      </c>
      <c r="Z29" s="208">
        <v>0</v>
      </c>
      <c r="AA29" s="208">
        <v>0</v>
      </c>
      <c r="AB29" s="208">
        <v>0.1</v>
      </c>
    </row>
    <row r="30" spans="1:28" ht="225">
      <c r="A30" s="39">
        <v>25</v>
      </c>
      <c r="B30" s="208" t="s">
        <v>25</v>
      </c>
      <c r="C30" s="208" t="s">
        <v>26</v>
      </c>
      <c r="D30" s="208" t="s">
        <v>54</v>
      </c>
      <c r="E30" s="4" t="s">
        <v>251</v>
      </c>
      <c r="F30" s="208" t="s">
        <v>252</v>
      </c>
      <c r="G30" s="208" t="s">
        <v>59</v>
      </c>
      <c r="H30" s="208" t="s">
        <v>38</v>
      </c>
      <c r="I30" s="208" t="s">
        <v>143</v>
      </c>
      <c r="J30" s="208"/>
      <c r="K30" s="208" t="s">
        <v>57</v>
      </c>
      <c r="L30" s="208" t="s">
        <v>1554</v>
      </c>
      <c r="M30" s="208" t="s">
        <v>40</v>
      </c>
      <c r="N30" s="208">
        <v>1960</v>
      </c>
      <c r="O30" s="208">
        <v>1</v>
      </c>
      <c r="P30" s="208" t="s">
        <v>253</v>
      </c>
      <c r="Q30" s="208" t="s">
        <v>254</v>
      </c>
      <c r="R30" s="208" t="s">
        <v>255</v>
      </c>
      <c r="S30" s="208" t="s">
        <v>41</v>
      </c>
      <c r="T30" s="208" t="s">
        <v>123</v>
      </c>
      <c r="U30" s="208" t="s">
        <v>256</v>
      </c>
      <c r="V30" s="208">
        <v>6</v>
      </c>
      <c r="W30" s="208">
        <v>1</v>
      </c>
      <c r="X30" s="208">
        <v>5</v>
      </c>
      <c r="Y30" s="208">
        <v>0</v>
      </c>
      <c r="Z30" s="208">
        <v>22</v>
      </c>
      <c r="AA30" s="208" t="s">
        <v>257</v>
      </c>
      <c r="AB30" s="208" t="s">
        <v>258</v>
      </c>
    </row>
    <row r="31" spans="1:28" ht="225">
      <c r="A31" s="39">
        <v>26</v>
      </c>
      <c r="B31" s="208" t="s">
        <v>25</v>
      </c>
      <c r="C31" s="208" t="s">
        <v>26</v>
      </c>
      <c r="D31" s="208" t="s">
        <v>54</v>
      </c>
      <c r="E31" s="4" t="s">
        <v>259</v>
      </c>
      <c r="F31" s="208" t="s">
        <v>260</v>
      </c>
      <c r="G31" s="208" t="s">
        <v>59</v>
      </c>
      <c r="H31" s="208" t="s">
        <v>62</v>
      </c>
      <c r="I31" s="208"/>
      <c r="J31" s="208" t="s">
        <v>63</v>
      </c>
      <c r="K31" s="208" t="s">
        <v>57</v>
      </c>
      <c r="L31" s="8" t="s">
        <v>261</v>
      </c>
      <c r="M31" s="208" t="s">
        <v>262</v>
      </c>
      <c r="N31" s="208">
        <v>1902</v>
      </c>
      <c r="O31" s="208">
        <v>3</v>
      </c>
      <c r="P31" s="208" t="s">
        <v>263</v>
      </c>
      <c r="Q31" s="208" t="s">
        <v>264</v>
      </c>
      <c r="R31" s="208" t="s">
        <v>34</v>
      </c>
      <c r="S31" s="208" t="s">
        <v>41</v>
      </c>
      <c r="T31" s="208" t="s">
        <v>265</v>
      </c>
      <c r="U31" s="208" t="s">
        <v>266</v>
      </c>
      <c r="V31" s="208">
        <v>53</v>
      </c>
      <c r="W31" s="208">
        <v>1</v>
      </c>
      <c r="X31" s="208">
        <v>0</v>
      </c>
      <c r="Y31" s="208">
        <v>1</v>
      </c>
      <c r="Z31" s="208">
        <v>3</v>
      </c>
      <c r="AA31" s="208">
        <v>0</v>
      </c>
      <c r="AB31" s="208" t="s">
        <v>267</v>
      </c>
    </row>
    <row r="32" spans="1:28" ht="90">
      <c r="A32" s="39">
        <v>27</v>
      </c>
      <c r="B32" s="208" t="s">
        <v>25</v>
      </c>
      <c r="C32" s="208" t="s">
        <v>26</v>
      </c>
      <c r="D32" s="208" t="s">
        <v>54</v>
      </c>
      <c r="E32" s="4" t="s">
        <v>268</v>
      </c>
      <c r="F32" s="208" t="s">
        <v>269</v>
      </c>
      <c r="G32" s="208" t="s">
        <v>78</v>
      </c>
      <c r="H32" s="208" t="s">
        <v>62</v>
      </c>
      <c r="I32" s="208"/>
      <c r="J32" s="208" t="s">
        <v>189</v>
      </c>
      <c r="K32" s="208" t="s">
        <v>57</v>
      </c>
      <c r="L32" s="208" t="s">
        <v>270</v>
      </c>
      <c r="M32" s="208" t="s">
        <v>40</v>
      </c>
      <c r="N32" s="208">
        <v>1921</v>
      </c>
      <c r="O32" s="208" t="s">
        <v>2034</v>
      </c>
      <c r="P32" s="208" t="s">
        <v>271</v>
      </c>
      <c r="Q32" s="208" t="s">
        <v>272</v>
      </c>
      <c r="R32" s="208" t="s">
        <v>34</v>
      </c>
      <c r="S32" s="208" t="s">
        <v>102</v>
      </c>
      <c r="T32" s="208" t="s">
        <v>42</v>
      </c>
      <c r="U32" s="9" t="s">
        <v>273</v>
      </c>
      <c r="V32" s="208">
        <v>2</v>
      </c>
      <c r="W32" s="208">
        <v>1</v>
      </c>
      <c r="X32" s="208">
        <v>2</v>
      </c>
      <c r="Y32" s="208">
        <v>1</v>
      </c>
      <c r="Z32" s="208">
        <v>46</v>
      </c>
      <c r="AA32" s="208" t="s">
        <v>274</v>
      </c>
      <c r="AB32" s="208" t="s">
        <v>275</v>
      </c>
    </row>
    <row r="33" spans="1:28" ht="195">
      <c r="A33" s="39">
        <v>28</v>
      </c>
      <c r="B33" s="208" t="s">
        <v>25</v>
      </c>
      <c r="C33" s="208" t="s">
        <v>26</v>
      </c>
      <c r="D33" s="208" t="s">
        <v>54</v>
      </c>
      <c r="E33" s="4" t="s">
        <v>276</v>
      </c>
      <c r="F33" s="208" t="s">
        <v>277</v>
      </c>
      <c r="G33" s="208" t="s">
        <v>55</v>
      </c>
      <c r="H33" s="208" t="s">
        <v>62</v>
      </c>
      <c r="I33" s="208"/>
      <c r="J33" s="208" t="s">
        <v>189</v>
      </c>
      <c r="K33" s="208" t="s">
        <v>57</v>
      </c>
      <c r="L33" s="208" t="s">
        <v>278</v>
      </c>
      <c r="M33" s="208" t="s">
        <v>40</v>
      </c>
      <c r="N33" s="208">
        <v>1895</v>
      </c>
      <c r="O33" s="208">
        <v>6</v>
      </c>
      <c r="P33" s="208" t="s">
        <v>64</v>
      </c>
      <c r="Q33" s="208" t="s">
        <v>279</v>
      </c>
      <c r="R33" s="208" t="s">
        <v>280</v>
      </c>
      <c r="S33" s="208" t="s">
        <v>41</v>
      </c>
      <c r="T33" s="208" t="s">
        <v>281</v>
      </c>
      <c r="U33" s="208" t="s">
        <v>282</v>
      </c>
      <c r="V33" s="208">
        <v>11</v>
      </c>
      <c r="W33" s="208">
        <v>1</v>
      </c>
      <c r="X33" s="208">
        <v>4</v>
      </c>
      <c r="Y33" s="208">
        <v>1</v>
      </c>
      <c r="Z33" s="208">
        <v>63</v>
      </c>
      <c r="AA33" s="208" t="s">
        <v>283</v>
      </c>
      <c r="AB33" s="208" t="s">
        <v>284</v>
      </c>
    </row>
    <row r="34" spans="1:28" ht="210">
      <c r="A34" s="39">
        <v>29</v>
      </c>
      <c r="B34" s="208" t="s">
        <v>25</v>
      </c>
      <c r="C34" s="208" t="s">
        <v>26</v>
      </c>
      <c r="D34" s="208" t="s">
        <v>54</v>
      </c>
      <c r="E34" s="4" t="s">
        <v>285</v>
      </c>
      <c r="F34" s="208" t="s">
        <v>286</v>
      </c>
      <c r="G34" s="208" t="s">
        <v>55</v>
      </c>
      <c r="H34" s="208" t="s">
        <v>62</v>
      </c>
      <c r="I34" s="208"/>
      <c r="J34" s="208" t="s">
        <v>189</v>
      </c>
      <c r="K34" s="208" t="s">
        <v>57</v>
      </c>
      <c r="L34" s="11" t="s">
        <v>1845</v>
      </c>
      <c r="M34" s="208" t="s">
        <v>40</v>
      </c>
      <c r="N34" s="208">
        <v>1978</v>
      </c>
      <c r="O34" s="208">
        <v>3</v>
      </c>
      <c r="P34" s="208" t="s">
        <v>64</v>
      </c>
      <c r="Q34" s="208" t="s">
        <v>279</v>
      </c>
      <c r="R34" s="208" t="s">
        <v>287</v>
      </c>
      <c r="S34" s="208" t="s">
        <v>41</v>
      </c>
      <c r="T34" s="208" t="s">
        <v>288</v>
      </c>
      <c r="U34" s="208" t="s">
        <v>289</v>
      </c>
      <c r="V34" s="208">
        <v>18</v>
      </c>
      <c r="W34" s="208">
        <v>1</v>
      </c>
      <c r="X34" s="208">
        <v>23</v>
      </c>
      <c r="Y34" s="208">
        <v>1</v>
      </c>
      <c r="Z34" s="208">
        <v>15</v>
      </c>
      <c r="AA34" s="208" t="s">
        <v>290</v>
      </c>
      <c r="AB34" s="208" t="s">
        <v>291</v>
      </c>
    </row>
    <row r="35" spans="1:28" ht="165">
      <c r="A35" s="39">
        <v>30</v>
      </c>
      <c r="B35" s="208" t="s">
        <v>25</v>
      </c>
      <c r="C35" s="208" t="s">
        <v>26</v>
      </c>
      <c r="D35" s="208" t="s">
        <v>54</v>
      </c>
      <c r="E35" s="4" t="s">
        <v>292</v>
      </c>
      <c r="F35" s="208" t="s">
        <v>293</v>
      </c>
      <c r="G35" s="208" t="s">
        <v>55</v>
      </c>
      <c r="H35" s="208" t="s">
        <v>62</v>
      </c>
      <c r="I35" s="208"/>
      <c r="J35" s="208" t="s">
        <v>63</v>
      </c>
      <c r="K35" s="208" t="s">
        <v>57</v>
      </c>
      <c r="L35" s="208" t="s">
        <v>294</v>
      </c>
      <c r="M35" s="208" t="s">
        <v>40</v>
      </c>
      <c r="N35" s="208">
        <v>1960</v>
      </c>
      <c r="O35" s="208">
        <v>2</v>
      </c>
      <c r="P35" s="208" t="s">
        <v>295</v>
      </c>
      <c r="Q35" s="208" t="s">
        <v>296</v>
      </c>
      <c r="R35" s="208" t="s">
        <v>297</v>
      </c>
      <c r="S35" s="208" t="s">
        <v>41</v>
      </c>
      <c r="T35" s="208" t="s">
        <v>265</v>
      </c>
      <c r="U35" s="208" t="s">
        <v>298</v>
      </c>
      <c r="V35" s="208">
        <v>50</v>
      </c>
      <c r="W35" s="208">
        <v>1</v>
      </c>
      <c r="X35" s="208">
        <v>42</v>
      </c>
      <c r="Y35" s="208">
        <v>1</v>
      </c>
      <c r="Z35" s="208">
        <v>5</v>
      </c>
      <c r="AA35" s="208">
        <v>0</v>
      </c>
      <c r="AB35" s="208" t="s">
        <v>299</v>
      </c>
    </row>
    <row r="36" spans="1:28" ht="120">
      <c r="A36" s="39">
        <v>31</v>
      </c>
      <c r="B36" s="208" t="s">
        <v>25</v>
      </c>
      <c r="C36" s="208" t="s">
        <v>26</v>
      </c>
      <c r="D36" s="208" t="s">
        <v>54</v>
      </c>
      <c r="E36" s="4" t="s">
        <v>300</v>
      </c>
      <c r="F36" s="208" t="s">
        <v>301</v>
      </c>
      <c r="G36" s="208" t="s">
        <v>78</v>
      </c>
      <c r="H36" s="208" t="s">
        <v>38</v>
      </c>
      <c r="I36" s="208" t="s">
        <v>143</v>
      </c>
      <c r="J36" s="208"/>
      <c r="K36" s="208" t="s">
        <v>57</v>
      </c>
      <c r="L36" s="8" t="s">
        <v>1972</v>
      </c>
      <c r="M36" s="208" t="s">
        <v>31</v>
      </c>
      <c r="N36" s="208" t="s">
        <v>1973</v>
      </c>
      <c r="O36" s="208">
        <v>6</v>
      </c>
      <c r="P36" s="208" t="s">
        <v>253</v>
      </c>
      <c r="Q36" s="208" t="s">
        <v>147</v>
      </c>
      <c r="R36" s="208" t="s">
        <v>34</v>
      </c>
      <c r="S36" s="208" t="s">
        <v>46</v>
      </c>
      <c r="T36" s="208" t="s">
        <v>302</v>
      </c>
      <c r="U36" s="9" t="s">
        <v>303</v>
      </c>
      <c r="V36" s="39">
        <v>0</v>
      </c>
      <c r="W36" s="39">
        <v>0</v>
      </c>
      <c r="X36" s="208">
        <v>0</v>
      </c>
      <c r="Y36" s="39">
        <v>0</v>
      </c>
      <c r="Z36" s="39">
        <v>0</v>
      </c>
      <c r="AA36" s="39">
        <v>0</v>
      </c>
      <c r="AB36" s="39">
        <v>0</v>
      </c>
    </row>
    <row r="37" spans="1:28" ht="120">
      <c r="A37" s="39">
        <v>32</v>
      </c>
      <c r="B37" s="208" t="s">
        <v>25</v>
      </c>
      <c r="C37" s="208" t="s">
        <v>26</v>
      </c>
      <c r="D37" s="208" t="s">
        <v>54</v>
      </c>
      <c r="E37" s="4" t="s">
        <v>304</v>
      </c>
      <c r="F37" s="208" t="s">
        <v>301</v>
      </c>
      <c r="G37" s="208" t="s">
        <v>78</v>
      </c>
      <c r="H37" s="208" t="s">
        <v>38</v>
      </c>
      <c r="I37" s="208" t="s">
        <v>143</v>
      </c>
      <c r="J37" s="208"/>
      <c r="K37" s="208" t="s">
        <v>57</v>
      </c>
      <c r="L37" s="208" t="s">
        <v>305</v>
      </c>
      <c r="M37" s="208" t="s">
        <v>34</v>
      </c>
      <c r="N37" s="208">
        <v>1991</v>
      </c>
      <c r="O37" s="208">
        <v>2</v>
      </c>
      <c r="P37" s="208" t="s">
        <v>253</v>
      </c>
      <c r="Q37" s="208" t="s">
        <v>147</v>
      </c>
      <c r="R37" s="208" t="s">
        <v>34</v>
      </c>
      <c r="S37" s="208" t="s">
        <v>46</v>
      </c>
      <c r="T37" s="208" t="s">
        <v>302</v>
      </c>
      <c r="U37" s="9" t="s">
        <v>306</v>
      </c>
      <c r="V37" s="39">
        <v>0</v>
      </c>
      <c r="W37" s="39">
        <v>0</v>
      </c>
      <c r="X37" s="208">
        <v>0</v>
      </c>
      <c r="Y37" s="39">
        <v>0</v>
      </c>
      <c r="Z37" s="39">
        <v>0</v>
      </c>
      <c r="AA37" s="39">
        <v>0</v>
      </c>
      <c r="AB37" s="39">
        <v>0</v>
      </c>
    </row>
    <row r="38" spans="1:28" ht="165">
      <c r="A38" s="39">
        <v>33</v>
      </c>
      <c r="B38" s="208" t="s">
        <v>25</v>
      </c>
      <c r="C38" s="208" t="s">
        <v>26</v>
      </c>
      <c r="D38" s="208" t="s">
        <v>54</v>
      </c>
      <c r="E38" s="4" t="s">
        <v>307</v>
      </c>
      <c r="F38" s="208" t="s">
        <v>293</v>
      </c>
      <c r="G38" s="208" t="s">
        <v>55</v>
      </c>
      <c r="H38" s="208" t="s">
        <v>38</v>
      </c>
      <c r="I38" s="208" t="s">
        <v>143</v>
      </c>
      <c r="J38" s="208"/>
      <c r="K38" s="208" t="s">
        <v>57</v>
      </c>
      <c r="L38" s="208" t="s">
        <v>308</v>
      </c>
      <c r="M38" s="208" t="s">
        <v>40</v>
      </c>
      <c r="N38" s="208">
        <v>2009</v>
      </c>
      <c r="O38" s="208">
        <v>2</v>
      </c>
      <c r="P38" s="208" t="s">
        <v>309</v>
      </c>
      <c r="Q38" s="208" t="s">
        <v>310</v>
      </c>
      <c r="R38" s="208" t="s">
        <v>34</v>
      </c>
      <c r="S38" s="208" t="s">
        <v>41</v>
      </c>
      <c r="T38" s="208" t="s">
        <v>311</v>
      </c>
      <c r="U38" s="208" t="s">
        <v>312</v>
      </c>
      <c r="V38" s="208">
        <v>35</v>
      </c>
      <c r="W38" s="208">
        <v>1</v>
      </c>
      <c r="X38" s="208">
        <v>38</v>
      </c>
      <c r="Y38" s="208">
        <v>1</v>
      </c>
      <c r="Z38" s="208">
        <v>5</v>
      </c>
      <c r="AA38" s="208" t="s">
        <v>313</v>
      </c>
      <c r="AB38" s="208" t="s">
        <v>314</v>
      </c>
    </row>
    <row r="39" spans="1:28" ht="165">
      <c r="A39" s="39">
        <v>34</v>
      </c>
      <c r="B39" s="208" t="s">
        <v>25</v>
      </c>
      <c r="C39" s="208" t="s">
        <v>26</v>
      </c>
      <c r="D39" s="208" t="s">
        <v>54</v>
      </c>
      <c r="E39" s="4" t="s">
        <v>315</v>
      </c>
      <c r="F39" s="208" t="s">
        <v>293</v>
      </c>
      <c r="G39" s="208" t="s">
        <v>55</v>
      </c>
      <c r="H39" s="208" t="s">
        <v>62</v>
      </c>
      <c r="I39" s="208"/>
      <c r="J39" s="208" t="s">
        <v>63</v>
      </c>
      <c r="K39" s="208" t="s">
        <v>57</v>
      </c>
      <c r="L39" s="208" t="s">
        <v>316</v>
      </c>
      <c r="M39" s="208" t="s">
        <v>40</v>
      </c>
      <c r="N39" s="208">
        <v>1964</v>
      </c>
      <c r="O39" s="208">
        <v>3</v>
      </c>
      <c r="P39" s="208" t="s">
        <v>64</v>
      </c>
      <c r="Q39" s="208" t="s">
        <v>317</v>
      </c>
      <c r="R39" s="208" t="s">
        <v>318</v>
      </c>
      <c r="S39" s="208" t="s">
        <v>41</v>
      </c>
      <c r="T39" s="208" t="s">
        <v>319</v>
      </c>
      <c r="U39" s="208" t="s">
        <v>320</v>
      </c>
      <c r="V39" s="208">
        <v>37</v>
      </c>
      <c r="W39" s="208">
        <v>1</v>
      </c>
      <c r="X39" s="208">
        <v>37</v>
      </c>
      <c r="Y39" s="208">
        <v>1</v>
      </c>
      <c r="Z39" s="208">
        <v>11</v>
      </c>
      <c r="AA39" s="208" t="s">
        <v>321</v>
      </c>
      <c r="AB39" s="208" t="s">
        <v>322</v>
      </c>
    </row>
    <row r="40" spans="1:28" ht="150">
      <c r="A40" s="39">
        <v>35</v>
      </c>
      <c r="B40" s="208" t="s">
        <v>25</v>
      </c>
      <c r="C40" s="208" t="s">
        <v>26</v>
      </c>
      <c r="D40" s="208" t="s">
        <v>54</v>
      </c>
      <c r="E40" s="4" t="s">
        <v>323</v>
      </c>
      <c r="F40" s="208" t="s">
        <v>293</v>
      </c>
      <c r="G40" s="208" t="s">
        <v>55</v>
      </c>
      <c r="H40" s="208" t="s">
        <v>62</v>
      </c>
      <c r="I40" s="208"/>
      <c r="J40" s="208" t="s">
        <v>63</v>
      </c>
      <c r="K40" s="208" t="s">
        <v>57</v>
      </c>
      <c r="L40" s="208" t="s">
        <v>324</v>
      </c>
      <c r="M40" s="208" t="s">
        <v>40</v>
      </c>
      <c r="N40" s="208">
        <v>1968</v>
      </c>
      <c r="O40" s="208">
        <v>1</v>
      </c>
      <c r="P40" s="208" t="s">
        <v>64</v>
      </c>
      <c r="Q40" s="208" t="s">
        <v>325</v>
      </c>
      <c r="R40" s="208" t="s">
        <v>34</v>
      </c>
      <c r="S40" s="208" t="s">
        <v>41</v>
      </c>
      <c r="T40" s="208" t="s">
        <v>34</v>
      </c>
      <c r="U40" s="208" t="s">
        <v>326</v>
      </c>
      <c r="V40" s="208">
        <v>42</v>
      </c>
      <c r="W40" s="208">
        <v>1</v>
      </c>
      <c r="X40" s="208">
        <v>46</v>
      </c>
      <c r="Y40" s="208">
        <v>1</v>
      </c>
      <c r="Z40" s="208">
        <v>9</v>
      </c>
      <c r="AA40" s="208">
        <v>0</v>
      </c>
      <c r="AB40" s="208" t="s">
        <v>299</v>
      </c>
    </row>
    <row r="41" spans="1:28" ht="105">
      <c r="A41" s="39">
        <v>36</v>
      </c>
      <c r="B41" s="208" t="s">
        <v>25</v>
      </c>
      <c r="C41" s="208" t="s">
        <v>26</v>
      </c>
      <c r="D41" s="208" t="s">
        <v>54</v>
      </c>
      <c r="E41" s="4" t="s">
        <v>327</v>
      </c>
      <c r="F41" s="208" t="s">
        <v>328</v>
      </c>
      <c r="G41" s="208" t="s">
        <v>78</v>
      </c>
      <c r="H41" s="208" t="s">
        <v>62</v>
      </c>
      <c r="I41" s="208"/>
      <c r="J41" s="208" t="s">
        <v>63</v>
      </c>
      <c r="K41" s="208" t="s">
        <v>57</v>
      </c>
      <c r="L41" s="208" t="s">
        <v>329</v>
      </c>
      <c r="M41" s="208" t="s">
        <v>31</v>
      </c>
      <c r="N41" s="208">
        <v>1964</v>
      </c>
      <c r="O41" s="208">
        <v>4</v>
      </c>
      <c r="P41" s="208" t="s">
        <v>52</v>
      </c>
      <c r="Q41" s="208" t="s">
        <v>325</v>
      </c>
      <c r="R41" s="208" t="s">
        <v>34</v>
      </c>
      <c r="S41" s="208" t="s">
        <v>46</v>
      </c>
      <c r="T41" s="208" t="s">
        <v>34</v>
      </c>
      <c r="U41" s="208" t="s">
        <v>330</v>
      </c>
      <c r="V41" s="208">
        <v>43</v>
      </c>
      <c r="W41" s="208">
        <v>1</v>
      </c>
      <c r="X41" s="208">
        <v>39</v>
      </c>
      <c r="Y41" s="208">
        <v>1</v>
      </c>
      <c r="Z41" s="208">
        <v>3</v>
      </c>
      <c r="AA41" s="208">
        <v>0</v>
      </c>
      <c r="AB41" s="208" t="s">
        <v>331</v>
      </c>
    </row>
    <row r="42" spans="1:28" ht="240">
      <c r="A42" s="39">
        <v>37</v>
      </c>
      <c r="B42" s="208" t="s">
        <v>25</v>
      </c>
      <c r="C42" s="208" t="s">
        <v>26</v>
      </c>
      <c r="D42" s="208" t="s">
        <v>54</v>
      </c>
      <c r="E42" s="4" t="s">
        <v>332</v>
      </c>
      <c r="F42" s="208" t="s">
        <v>333</v>
      </c>
      <c r="G42" s="208" t="s">
        <v>78</v>
      </c>
      <c r="H42" s="208" t="s">
        <v>62</v>
      </c>
      <c r="I42" s="208"/>
      <c r="J42" s="208" t="s">
        <v>63</v>
      </c>
      <c r="K42" s="208" t="s">
        <v>57</v>
      </c>
      <c r="L42" s="208" t="s">
        <v>334</v>
      </c>
      <c r="M42" s="208" t="s">
        <v>50</v>
      </c>
      <c r="N42" s="208">
        <v>1976</v>
      </c>
      <c r="O42" s="208" t="s">
        <v>2034</v>
      </c>
      <c r="P42" s="208" t="s">
        <v>79</v>
      </c>
      <c r="Q42" s="208" t="s">
        <v>2035</v>
      </c>
      <c r="R42" s="208" t="s">
        <v>34</v>
      </c>
      <c r="S42" s="208" t="s">
        <v>335</v>
      </c>
      <c r="T42" s="208" t="s">
        <v>336</v>
      </c>
      <c r="U42" s="9" t="s">
        <v>337</v>
      </c>
      <c r="V42" s="208">
        <v>60</v>
      </c>
      <c r="W42" s="208">
        <v>1</v>
      </c>
      <c r="X42" s="208">
        <v>0</v>
      </c>
      <c r="Y42" s="208">
        <v>1</v>
      </c>
      <c r="Z42" s="208">
        <v>6</v>
      </c>
      <c r="AA42" s="208">
        <v>0</v>
      </c>
      <c r="AB42" s="208" t="s">
        <v>267</v>
      </c>
    </row>
    <row r="43" spans="1:28" ht="120">
      <c r="A43" s="39">
        <v>38</v>
      </c>
      <c r="B43" s="208" t="s">
        <v>25</v>
      </c>
      <c r="C43" s="208" t="s">
        <v>26</v>
      </c>
      <c r="D43" s="208" t="s">
        <v>54</v>
      </c>
      <c r="E43" s="4" t="s">
        <v>338</v>
      </c>
      <c r="F43" s="208" t="s">
        <v>339</v>
      </c>
      <c r="G43" s="208" t="s">
        <v>59</v>
      </c>
      <c r="H43" s="208" t="s">
        <v>38</v>
      </c>
      <c r="I43" s="208" t="s">
        <v>39</v>
      </c>
      <c r="J43" s="208"/>
      <c r="K43" s="208" t="s">
        <v>57</v>
      </c>
      <c r="L43" s="208" t="s">
        <v>340</v>
      </c>
      <c r="M43" s="208" t="s">
        <v>40</v>
      </c>
      <c r="N43" s="208">
        <v>1958</v>
      </c>
      <c r="O43" s="208">
        <v>1</v>
      </c>
      <c r="P43" s="208" t="s">
        <v>341</v>
      </c>
      <c r="Q43" s="208" t="s">
        <v>342</v>
      </c>
      <c r="R43" s="208" t="s">
        <v>34</v>
      </c>
      <c r="S43" s="208" t="s">
        <v>70</v>
      </c>
      <c r="T43" s="208" t="s">
        <v>42</v>
      </c>
      <c r="U43" s="9" t="s">
        <v>343</v>
      </c>
      <c r="V43" s="208">
        <v>4</v>
      </c>
      <c r="W43" s="208">
        <v>1</v>
      </c>
      <c r="X43" s="208">
        <v>6</v>
      </c>
      <c r="Y43" s="208">
        <v>1</v>
      </c>
      <c r="Z43" s="208">
        <v>15</v>
      </c>
      <c r="AA43" s="208" t="s">
        <v>344</v>
      </c>
      <c r="AB43" s="208" t="s">
        <v>345</v>
      </c>
    </row>
    <row r="44" spans="1:28" ht="150">
      <c r="A44" s="39">
        <v>39</v>
      </c>
      <c r="B44" s="208" t="s">
        <v>25</v>
      </c>
      <c r="C44" s="208" t="s">
        <v>26</v>
      </c>
      <c r="D44" s="208" t="s">
        <v>54</v>
      </c>
      <c r="E44" s="4" t="s">
        <v>346</v>
      </c>
      <c r="F44" s="208" t="s">
        <v>347</v>
      </c>
      <c r="G44" s="208" t="s">
        <v>59</v>
      </c>
      <c r="H44" s="208" t="s">
        <v>38</v>
      </c>
      <c r="I44" s="208" t="s">
        <v>56</v>
      </c>
      <c r="J44" s="208"/>
      <c r="K44" s="208" t="s">
        <v>57</v>
      </c>
      <c r="L44" s="208" t="s">
        <v>348</v>
      </c>
      <c r="M44" s="208" t="s">
        <v>40</v>
      </c>
      <c r="N44" s="208">
        <v>2013</v>
      </c>
      <c r="O44" s="208">
        <v>2</v>
      </c>
      <c r="P44" s="208" t="s">
        <v>76</v>
      </c>
      <c r="Q44" s="208" t="s">
        <v>349</v>
      </c>
      <c r="R44" s="208" t="s">
        <v>34</v>
      </c>
      <c r="S44" s="208" t="s">
        <v>102</v>
      </c>
      <c r="T44" s="208" t="s">
        <v>265</v>
      </c>
      <c r="U44" s="9" t="s">
        <v>350</v>
      </c>
      <c r="V44" s="208">
        <v>23</v>
      </c>
      <c r="W44" s="208">
        <v>1</v>
      </c>
      <c r="X44" s="208">
        <v>44</v>
      </c>
      <c r="Y44" s="208">
        <v>1</v>
      </c>
      <c r="Z44" s="208">
        <v>4</v>
      </c>
      <c r="AA44" s="208" t="s">
        <v>351</v>
      </c>
      <c r="AB44" s="208" t="s">
        <v>299</v>
      </c>
    </row>
    <row r="45" spans="1:28" ht="90">
      <c r="A45" s="39">
        <v>40</v>
      </c>
      <c r="B45" s="208" t="s">
        <v>25</v>
      </c>
      <c r="C45" s="208" t="s">
        <v>26</v>
      </c>
      <c r="D45" s="208" t="s">
        <v>54</v>
      </c>
      <c r="E45" s="4" t="s">
        <v>352</v>
      </c>
      <c r="F45" s="208" t="s">
        <v>353</v>
      </c>
      <c r="G45" s="208" t="s">
        <v>59</v>
      </c>
      <c r="H45" s="208" t="s">
        <v>62</v>
      </c>
      <c r="I45" s="208"/>
      <c r="J45" s="208" t="s">
        <v>354</v>
      </c>
      <c r="K45" s="208" t="s">
        <v>57</v>
      </c>
      <c r="L45" s="8" t="s">
        <v>355</v>
      </c>
      <c r="M45" s="208" t="s">
        <v>40</v>
      </c>
      <c r="N45" s="208">
        <v>1969</v>
      </c>
      <c r="O45" s="208">
        <v>6</v>
      </c>
      <c r="P45" s="208" t="s">
        <v>64</v>
      </c>
      <c r="Q45" s="208" t="s">
        <v>356</v>
      </c>
      <c r="R45" s="208" t="s">
        <v>357</v>
      </c>
      <c r="S45" s="208" t="s">
        <v>70</v>
      </c>
      <c r="T45" s="208" t="s">
        <v>265</v>
      </c>
      <c r="U45" s="9" t="s">
        <v>358</v>
      </c>
      <c r="V45" s="208">
        <v>0</v>
      </c>
      <c r="W45" s="208">
        <v>0</v>
      </c>
      <c r="X45" s="208">
        <v>0</v>
      </c>
      <c r="Y45" s="208">
        <v>1</v>
      </c>
      <c r="Z45" s="208">
        <v>19</v>
      </c>
      <c r="AA45" s="208" t="s">
        <v>359</v>
      </c>
      <c r="AB45" s="208" t="s">
        <v>360</v>
      </c>
    </row>
    <row r="46" spans="1:28" ht="90">
      <c r="A46" s="39">
        <v>41</v>
      </c>
      <c r="B46" s="208" t="s">
        <v>1447</v>
      </c>
      <c r="C46" s="208" t="s">
        <v>26</v>
      </c>
      <c r="D46" s="208" t="s">
        <v>54</v>
      </c>
      <c r="E46" s="4" t="s">
        <v>1448</v>
      </c>
      <c r="F46" s="208" t="s">
        <v>1449</v>
      </c>
      <c r="G46" s="208" t="s">
        <v>29</v>
      </c>
      <c r="H46" s="208" t="s">
        <v>62</v>
      </c>
      <c r="I46" s="208"/>
      <c r="J46" s="208" t="s">
        <v>1443</v>
      </c>
      <c r="K46" s="208" t="s">
        <v>57</v>
      </c>
      <c r="L46" s="208" t="s">
        <v>1450</v>
      </c>
      <c r="M46" s="208" t="s">
        <v>40</v>
      </c>
      <c r="N46" s="208">
        <v>2008</v>
      </c>
      <c r="O46" s="208">
        <v>4</v>
      </c>
      <c r="P46" s="208" t="s">
        <v>64</v>
      </c>
      <c r="Q46" s="208" t="s">
        <v>1445</v>
      </c>
      <c r="R46" s="208"/>
      <c r="S46" s="208" t="s">
        <v>102</v>
      </c>
      <c r="T46" s="208" t="s">
        <v>1451</v>
      </c>
      <c r="U46" s="9" t="s">
        <v>1452</v>
      </c>
      <c r="V46" s="208">
        <v>0</v>
      </c>
      <c r="W46" s="208">
        <v>1</v>
      </c>
      <c r="X46" s="208">
        <v>0</v>
      </c>
      <c r="Y46" s="208">
        <v>1</v>
      </c>
      <c r="Z46" s="208">
        <v>25</v>
      </c>
      <c r="AA46" s="208">
        <v>2.0840000000000001</v>
      </c>
      <c r="AB46" s="208">
        <v>0.371</v>
      </c>
    </row>
    <row r="47" spans="1:28" s="28" customFormat="1" ht="120">
      <c r="A47" s="39">
        <v>42</v>
      </c>
      <c r="B47" s="208" t="s">
        <v>25</v>
      </c>
      <c r="C47" s="208" t="s">
        <v>26</v>
      </c>
      <c r="D47" s="208" t="s">
        <v>54</v>
      </c>
      <c r="E47" s="4" t="s">
        <v>1486</v>
      </c>
      <c r="F47" s="208" t="s">
        <v>1487</v>
      </c>
      <c r="G47" s="208" t="s">
        <v>29</v>
      </c>
      <c r="H47" s="208" t="s">
        <v>44</v>
      </c>
      <c r="I47" s="208"/>
      <c r="J47" s="208"/>
      <c r="K47" s="208" t="s">
        <v>57</v>
      </c>
      <c r="L47" s="208" t="s">
        <v>1488</v>
      </c>
      <c r="M47" s="208" t="s">
        <v>50</v>
      </c>
      <c r="N47" s="208">
        <v>1952</v>
      </c>
      <c r="O47" s="208">
        <v>4</v>
      </c>
      <c r="P47" s="208" t="s">
        <v>79</v>
      </c>
      <c r="Q47" s="208" t="s">
        <v>1489</v>
      </c>
      <c r="R47" s="208" t="s">
        <v>1490</v>
      </c>
      <c r="S47" s="208" t="s">
        <v>41</v>
      </c>
      <c r="T47" s="208" t="s">
        <v>1565</v>
      </c>
      <c r="U47" s="9" t="s">
        <v>1491</v>
      </c>
      <c r="V47" s="208">
        <v>0</v>
      </c>
      <c r="W47" s="208">
        <v>1</v>
      </c>
      <c r="X47" s="208">
        <v>0</v>
      </c>
      <c r="Y47" s="208">
        <v>1</v>
      </c>
      <c r="Z47" s="208">
        <v>2</v>
      </c>
      <c r="AA47" s="208" t="s">
        <v>36</v>
      </c>
      <c r="AB47" s="208" t="s">
        <v>36</v>
      </c>
    </row>
    <row r="48" spans="1:28" s="28" customFormat="1" ht="105">
      <c r="A48" s="39">
        <v>43</v>
      </c>
      <c r="B48" s="208" t="s">
        <v>1497</v>
      </c>
      <c r="C48" s="208" t="s">
        <v>26</v>
      </c>
      <c r="D48" s="208" t="s">
        <v>54</v>
      </c>
      <c r="E48" s="4" t="s">
        <v>1498</v>
      </c>
      <c r="F48" s="208" t="s">
        <v>1499</v>
      </c>
      <c r="G48" s="208" t="s">
        <v>29</v>
      </c>
      <c r="H48" s="208" t="s">
        <v>44</v>
      </c>
      <c r="I48" s="208"/>
      <c r="J48" s="208"/>
      <c r="K48" s="208" t="s">
        <v>57</v>
      </c>
      <c r="L48" s="208" t="s">
        <v>1500</v>
      </c>
      <c r="M48" s="208" t="s">
        <v>50</v>
      </c>
      <c r="N48" s="208">
        <v>2008</v>
      </c>
      <c r="O48" s="208">
        <v>1</v>
      </c>
      <c r="P48" s="208" t="s">
        <v>32</v>
      </c>
      <c r="Q48" s="208" t="s">
        <v>1501</v>
      </c>
      <c r="R48" s="208"/>
      <c r="S48" s="208" t="s">
        <v>102</v>
      </c>
      <c r="T48" s="208" t="s">
        <v>1502</v>
      </c>
      <c r="U48" s="9" t="s">
        <v>1503</v>
      </c>
      <c r="V48" s="39">
        <v>0</v>
      </c>
      <c r="W48" s="39">
        <v>0</v>
      </c>
      <c r="X48" s="208">
        <v>0</v>
      </c>
      <c r="Y48" s="39">
        <v>0</v>
      </c>
      <c r="Z48" s="39">
        <v>0</v>
      </c>
      <c r="AA48" s="39">
        <v>0</v>
      </c>
      <c r="AB48" s="39">
        <v>0</v>
      </c>
    </row>
    <row r="49" spans="1:28" s="28" customFormat="1" ht="60">
      <c r="A49" s="39">
        <v>44</v>
      </c>
      <c r="B49" s="208" t="s">
        <v>25</v>
      </c>
      <c r="C49" s="208" t="s">
        <v>26</v>
      </c>
      <c r="D49" s="208" t="s">
        <v>54</v>
      </c>
      <c r="E49" s="4" t="s">
        <v>1509</v>
      </c>
      <c r="F49" s="208" t="s">
        <v>1510</v>
      </c>
      <c r="G49" s="208" t="s">
        <v>29</v>
      </c>
      <c r="H49" s="208" t="s">
        <v>62</v>
      </c>
      <c r="I49" s="208"/>
      <c r="J49" s="208" t="s">
        <v>1511</v>
      </c>
      <c r="K49" s="208" t="s">
        <v>57</v>
      </c>
      <c r="L49" s="208" t="s">
        <v>1512</v>
      </c>
      <c r="M49" s="208" t="s">
        <v>40</v>
      </c>
      <c r="N49" s="208">
        <v>2016</v>
      </c>
      <c r="O49" s="208">
        <v>6</v>
      </c>
      <c r="P49" s="208" t="s">
        <v>32</v>
      </c>
      <c r="Q49" s="208" t="s">
        <v>1513</v>
      </c>
      <c r="R49" s="208" t="s">
        <v>1515</v>
      </c>
      <c r="S49" s="208" t="s">
        <v>102</v>
      </c>
      <c r="T49" s="208" t="s">
        <v>1502</v>
      </c>
      <c r="U49" s="9" t="s">
        <v>1514</v>
      </c>
      <c r="V49" s="39">
        <v>0</v>
      </c>
      <c r="W49" s="39">
        <v>0</v>
      </c>
      <c r="X49" s="208">
        <v>0</v>
      </c>
      <c r="Y49" s="39">
        <v>0</v>
      </c>
      <c r="Z49" s="39">
        <v>0</v>
      </c>
      <c r="AA49" s="39">
        <v>0</v>
      </c>
      <c r="AB49" s="39">
        <v>0</v>
      </c>
    </row>
    <row r="50" spans="1:28" s="28" customFormat="1" ht="90">
      <c r="A50" s="39">
        <v>45</v>
      </c>
      <c r="B50" s="208" t="s">
        <v>25</v>
      </c>
      <c r="C50" s="208" t="s">
        <v>1923</v>
      </c>
      <c r="D50" s="208" t="s">
        <v>54</v>
      </c>
      <c r="E50" s="4" t="s">
        <v>1924</v>
      </c>
      <c r="F50" s="208" t="s">
        <v>1925</v>
      </c>
      <c r="G50" s="208" t="s">
        <v>47</v>
      </c>
      <c r="H50" s="208" t="s">
        <v>62</v>
      </c>
      <c r="I50" s="208"/>
      <c r="J50" s="208" t="s">
        <v>1443</v>
      </c>
      <c r="K50" s="208" t="s">
        <v>57</v>
      </c>
      <c r="L50" s="208" t="s">
        <v>1926</v>
      </c>
      <c r="M50" s="208" t="s">
        <v>692</v>
      </c>
      <c r="N50" s="208">
        <v>2017</v>
      </c>
      <c r="O50" s="208">
        <v>2</v>
      </c>
      <c r="P50" s="208" t="s">
        <v>64</v>
      </c>
      <c r="Q50" s="208" t="s">
        <v>1927</v>
      </c>
      <c r="R50" s="208"/>
      <c r="S50" s="208" t="s">
        <v>102</v>
      </c>
      <c r="T50" s="208" t="s">
        <v>1502</v>
      </c>
      <c r="U50" s="9" t="s">
        <v>1928</v>
      </c>
      <c r="V50" s="39">
        <v>72</v>
      </c>
      <c r="W50" s="39">
        <v>1</v>
      </c>
      <c r="X50" s="208">
        <v>0</v>
      </c>
      <c r="Y50" s="39">
        <v>0</v>
      </c>
      <c r="Z50" s="39">
        <v>0</v>
      </c>
      <c r="AA50" s="39">
        <v>0</v>
      </c>
      <c r="AB50" s="39">
        <v>0</v>
      </c>
    </row>
    <row r="51" spans="1:28" s="28" customFormat="1" ht="105">
      <c r="A51" s="39">
        <v>46</v>
      </c>
      <c r="B51" s="208" t="s">
        <v>1447</v>
      </c>
      <c r="C51" s="208" t="s">
        <v>26</v>
      </c>
      <c r="D51" s="208" t="s">
        <v>54</v>
      </c>
      <c r="E51" s="4" t="s">
        <v>1987</v>
      </c>
      <c r="F51" s="208" t="s">
        <v>1988</v>
      </c>
      <c r="G51" s="208" t="s">
        <v>59</v>
      </c>
      <c r="H51" s="208" t="s">
        <v>38</v>
      </c>
      <c r="I51" s="208" t="s">
        <v>39</v>
      </c>
      <c r="J51" s="208"/>
      <c r="K51" s="208" t="s">
        <v>57</v>
      </c>
      <c r="L51" s="208" t="s">
        <v>1989</v>
      </c>
      <c r="M51" s="208" t="s">
        <v>692</v>
      </c>
      <c r="N51" s="208">
        <v>2016</v>
      </c>
      <c r="O51" s="208">
        <v>1</v>
      </c>
      <c r="P51" s="208" t="s">
        <v>52</v>
      </c>
      <c r="Q51" s="208" t="s">
        <v>1990</v>
      </c>
      <c r="R51" s="208"/>
      <c r="S51" s="208" t="s">
        <v>102</v>
      </c>
      <c r="T51" s="208" t="s">
        <v>1991</v>
      </c>
      <c r="U51" s="9" t="s">
        <v>1992</v>
      </c>
      <c r="V51" s="39">
        <v>0</v>
      </c>
      <c r="W51" s="39">
        <v>0</v>
      </c>
      <c r="X51" s="208">
        <v>0</v>
      </c>
      <c r="Y51" s="39">
        <v>0</v>
      </c>
      <c r="Z51" s="39">
        <v>0</v>
      </c>
      <c r="AA51" s="39">
        <v>0</v>
      </c>
      <c r="AB51" s="39">
        <v>0</v>
      </c>
    </row>
    <row r="52" spans="1:28" s="28" customFormat="1" ht="90">
      <c r="A52" s="39">
        <v>47</v>
      </c>
      <c r="B52" s="208" t="s">
        <v>1447</v>
      </c>
      <c r="C52" s="208" t="s">
        <v>1923</v>
      </c>
      <c r="D52" s="208" t="s">
        <v>54</v>
      </c>
      <c r="E52" s="4" t="s">
        <v>1999</v>
      </c>
      <c r="F52" s="208" t="s">
        <v>2000</v>
      </c>
      <c r="G52" s="208" t="s">
        <v>29</v>
      </c>
      <c r="H52" s="208" t="s">
        <v>38</v>
      </c>
      <c r="I52" s="208" t="s">
        <v>56</v>
      </c>
      <c r="J52" s="208"/>
      <c r="K52" s="208" t="s">
        <v>57</v>
      </c>
      <c r="L52" s="208" t="s">
        <v>2001</v>
      </c>
      <c r="M52" s="208" t="s">
        <v>692</v>
      </c>
      <c r="N52" s="208">
        <v>1997</v>
      </c>
      <c r="O52" s="208">
        <v>1</v>
      </c>
      <c r="P52" s="208" t="s">
        <v>64</v>
      </c>
      <c r="Q52" s="208" t="s">
        <v>2002</v>
      </c>
      <c r="R52" s="208"/>
      <c r="S52" s="208" t="s">
        <v>102</v>
      </c>
      <c r="T52" s="208" t="s">
        <v>2003</v>
      </c>
      <c r="U52" s="9" t="s">
        <v>2004</v>
      </c>
      <c r="V52" s="39">
        <v>0</v>
      </c>
      <c r="W52" s="39">
        <v>0</v>
      </c>
      <c r="X52" s="208">
        <v>0</v>
      </c>
      <c r="Y52" s="39">
        <v>0</v>
      </c>
      <c r="Z52" s="39">
        <v>0</v>
      </c>
      <c r="AA52" s="39">
        <v>0</v>
      </c>
      <c r="AB52" s="39">
        <v>0</v>
      </c>
    </row>
    <row r="53" spans="1:28" s="28" customFormat="1" ht="75">
      <c r="A53" s="39">
        <v>48</v>
      </c>
      <c r="B53" s="208" t="s">
        <v>1447</v>
      </c>
      <c r="C53" s="208" t="s">
        <v>26</v>
      </c>
      <c r="D53" s="208" t="s">
        <v>54</v>
      </c>
      <c r="E53" s="4" t="s">
        <v>2014</v>
      </c>
      <c r="F53" s="208" t="s">
        <v>1988</v>
      </c>
      <c r="G53" s="208" t="s">
        <v>59</v>
      </c>
      <c r="H53" s="208" t="s">
        <v>38</v>
      </c>
      <c r="I53" s="208" t="s">
        <v>39</v>
      </c>
      <c r="J53" s="208"/>
      <c r="K53" s="208" t="s">
        <v>57</v>
      </c>
      <c r="L53" s="208" t="s">
        <v>2015</v>
      </c>
      <c r="M53" s="208" t="s">
        <v>692</v>
      </c>
      <c r="N53" s="208">
        <v>2018</v>
      </c>
      <c r="O53" s="208">
        <v>1</v>
      </c>
      <c r="P53" s="208" t="s">
        <v>52</v>
      </c>
      <c r="Q53" s="208" t="s">
        <v>1990</v>
      </c>
      <c r="R53" s="208"/>
      <c r="S53" s="208" t="s">
        <v>102</v>
      </c>
      <c r="T53" s="208" t="s">
        <v>1991</v>
      </c>
      <c r="U53" s="9" t="s">
        <v>2013</v>
      </c>
      <c r="V53" s="39">
        <v>0</v>
      </c>
      <c r="W53" s="39">
        <v>0</v>
      </c>
      <c r="X53" s="208">
        <v>0</v>
      </c>
      <c r="Y53" s="39">
        <v>0</v>
      </c>
      <c r="Z53" s="39">
        <v>0</v>
      </c>
      <c r="AA53" s="39">
        <v>0</v>
      </c>
      <c r="AB53" s="39">
        <v>0</v>
      </c>
    </row>
    <row r="54" spans="1:28" ht="255">
      <c r="A54" s="39">
        <v>49</v>
      </c>
      <c r="B54" s="208" t="s">
        <v>25</v>
      </c>
      <c r="C54" s="208" t="s">
        <v>26</v>
      </c>
      <c r="D54" s="208" t="s">
        <v>54</v>
      </c>
      <c r="E54" s="4" t="s">
        <v>361</v>
      </c>
      <c r="F54" s="208" t="s">
        <v>362</v>
      </c>
      <c r="G54" s="208" t="s">
        <v>59</v>
      </c>
      <c r="H54" s="208" t="s">
        <v>38</v>
      </c>
      <c r="I54" s="208" t="s">
        <v>143</v>
      </c>
      <c r="J54" s="208"/>
      <c r="K54" s="208" t="s">
        <v>57</v>
      </c>
      <c r="L54" s="208" t="s">
        <v>363</v>
      </c>
      <c r="M54" s="208" t="s">
        <v>40</v>
      </c>
      <c r="N54" s="208">
        <v>1976</v>
      </c>
      <c r="O54" s="208">
        <v>1</v>
      </c>
      <c r="P54" s="208" t="s">
        <v>52</v>
      </c>
      <c r="Q54" s="208" t="s">
        <v>364</v>
      </c>
      <c r="R54" s="208" t="s">
        <v>34</v>
      </c>
      <c r="S54" s="208" t="s">
        <v>70</v>
      </c>
      <c r="T54" s="208" t="s">
        <v>265</v>
      </c>
      <c r="U54" s="9" t="s">
        <v>365</v>
      </c>
      <c r="V54" s="208">
        <v>0</v>
      </c>
      <c r="W54" s="208">
        <v>1</v>
      </c>
      <c r="X54" s="208">
        <v>0</v>
      </c>
      <c r="Y54" s="208">
        <v>1</v>
      </c>
      <c r="Z54" s="208">
        <v>18</v>
      </c>
      <c r="AA54" s="208" t="s">
        <v>366</v>
      </c>
      <c r="AB54" s="208" t="s">
        <v>367</v>
      </c>
    </row>
    <row r="55" spans="1:28" ht="14.25" customHeight="1">
      <c r="A55" s="233" t="s">
        <v>368</v>
      </c>
      <c r="B55" s="233"/>
      <c r="C55" s="233"/>
      <c r="D55" s="233"/>
      <c r="E55" s="233"/>
      <c r="F55" s="233"/>
      <c r="G55" s="233"/>
      <c r="H55" s="233"/>
      <c r="I55" s="233"/>
      <c r="J55" s="233"/>
      <c r="K55" s="233"/>
      <c r="L55" s="233"/>
      <c r="M55" s="233"/>
      <c r="N55" s="233"/>
      <c r="O55" s="233"/>
      <c r="P55" s="233"/>
      <c r="Q55" s="233"/>
      <c r="R55" s="233"/>
      <c r="S55" s="233"/>
      <c r="T55" s="233"/>
      <c r="U55" s="233"/>
      <c r="V55" s="233"/>
      <c r="W55" s="209"/>
      <c r="X55" s="209"/>
      <c r="Y55" s="41"/>
      <c r="Z55" s="41"/>
      <c r="AA55" s="41"/>
      <c r="AB55" s="42"/>
    </row>
    <row r="56" spans="1:28" ht="195">
      <c r="A56" s="208">
        <v>50</v>
      </c>
      <c r="B56" s="208" t="s">
        <v>65</v>
      </c>
      <c r="C56" s="208" t="s">
        <v>66</v>
      </c>
      <c r="D56" s="208" t="s">
        <v>67</v>
      </c>
      <c r="E56" s="4" t="s">
        <v>376</v>
      </c>
      <c r="F56" s="208" t="s">
        <v>377</v>
      </c>
      <c r="G56" s="208" t="s">
        <v>29</v>
      </c>
      <c r="H56" s="208" t="s">
        <v>38</v>
      </c>
      <c r="I56" s="208" t="s">
        <v>39</v>
      </c>
      <c r="J56" s="208"/>
      <c r="K56" s="208" t="s">
        <v>69</v>
      </c>
      <c r="L56" s="208" t="s">
        <v>378</v>
      </c>
      <c r="M56" s="208" t="s">
        <v>50</v>
      </c>
      <c r="N56" s="208">
        <v>1905</v>
      </c>
      <c r="O56" s="208">
        <v>2</v>
      </c>
      <c r="P56" s="208" t="s">
        <v>379</v>
      </c>
      <c r="Q56" s="208" t="s">
        <v>380</v>
      </c>
      <c r="R56" s="208" t="s">
        <v>34</v>
      </c>
      <c r="S56" s="208" t="s">
        <v>381</v>
      </c>
      <c r="T56" s="208" t="s">
        <v>382</v>
      </c>
      <c r="U56" s="208" t="s">
        <v>383</v>
      </c>
      <c r="V56" s="39">
        <v>0</v>
      </c>
      <c r="W56" s="39">
        <v>0</v>
      </c>
      <c r="X56" s="208">
        <v>0</v>
      </c>
      <c r="Y56" s="39">
        <v>0</v>
      </c>
      <c r="Z56" s="39">
        <v>0</v>
      </c>
      <c r="AA56" s="39">
        <v>0</v>
      </c>
      <c r="AB56" s="39">
        <v>0</v>
      </c>
    </row>
    <row r="57" spans="1:28" ht="180">
      <c r="A57" s="208">
        <v>51</v>
      </c>
      <c r="B57" s="208" t="s">
        <v>65</v>
      </c>
      <c r="C57" s="208" t="s">
        <v>66</v>
      </c>
      <c r="D57" s="208" t="s">
        <v>67</v>
      </c>
      <c r="E57" s="4" t="s">
        <v>384</v>
      </c>
      <c r="F57" s="208" t="s">
        <v>385</v>
      </c>
      <c r="G57" s="208" t="s">
        <v>29</v>
      </c>
      <c r="H57" s="208" t="s">
        <v>48</v>
      </c>
      <c r="I57" s="208"/>
      <c r="J57" s="208"/>
      <c r="K57" s="208" t="s">
        <v>69</v>
      </c>
      <c r="L57" s="208" t="s">
        <v>386</v>
      </c>
      <c r="M57" s="208" t="s">
        <v>50</v>
      </c>
      <c r="N57" s="208">
        <v>2006</v>
      </c>
      <c r="O57" s="208">
        <v>2</v>
      </c>
      <c r="P57" s="208" t="s">
        <v>32</v>
      </c>
      <c r="Q57" s="208" t="s">
        <v>387</v>
      </c>
      <c r="R57" s="208" t="s">
        <v>34</v>
      </c>
      <c r="S57" s="208" t="s">
        <v>70</v>
      </c>
      <c r="T57" s="208" t="s">
        <v>95</v>
      </c>
      <c r="U57" s="9" t="s">
        <v>388</v>
      </c>
      <c r="V57" s="39">
        <v>0</v>
      </c>
      <c r="W57" s="39">
        <v>0</v>
      </c>
      <c r="X57" s="208">
        <v>0</v>
      </c>
      <c r="Y57" s="39">
        <v>0</v>
      </c>
      <c r="Z57" s="39">
        <v>0</v>
      </c>
      <c r="AA57" s="39">
        <v>0</v>
      </c>
      <c r="AB57" s="39">
        <v>0</v>
      </c>
    </row>
    <row r="58" spans="1:28" ht="150">
      <c r="A58" s="208">
        <v>52</v>
      </c>
      <c r="B58" s="208" t="s">
        <v>65</v>
      </c>
      <c r="C58" s="208" t="s">
        <v>66</v>
      </c>
      <c r="D58" s="208" t="s">
        <v>67</v>
      </c>
      <c r="E58" s="4" t="s">
        <v>389</v>
      </c>
      <c r="F58" s="208" t="s">
        <v>390</v>
      </c>
      <c r="G58" s="208" t="s">
        <v>78</v>
      </c>
      <c r="H58" s="208" t="s">
        <v>38</v>
      </c>
      <c r="I58" s="208" t="s">
        <v>39</v>
      </c>
      <c r="J58" s="208"/>
      <c r="K58" s="208" t="s">
        <v>69</v>
      </c>
      <c r="L58" s="208" t="s">
        <v>391</v>
      </c>
      <c r="M58" s="208" t="s">
        <v>50</v>
      </c>
      <c r="N58" s="208">
        <v>2002</v>
      </c>
      <c r="O58" s="208">
        <v>1</v>
      </c>
      <c r="P58" s="208" t="s">
        <v>32</v>
      </c>
      <c r="Q58" s="208" t="s">
        <v>392</v>
      </c>
      <c r="R58" s="208" t="s">
        <v>393</v>
      </c>
      <c r="S58" s="208" t="s">
        <v>102</v>
      </c>
      <c r="T58" s="208" t="s">
        <v>95</v>
      </c>
      <c r="U58" s="9" t="s">
        <v>394</v>
      </c>
      <c r="V58" s="39">
        <v>0</v>
      </c>
      <c r="W58" s="39">
        <v>0</v>
      </c>
      <c r="X58" s="208">
        <v>0</v>
      </c>
      <c r="Y58" s="39">
        <v>0</v>
      </c>
      <c r="Z58" s="39">
        <v>0</v>
      </c>
      <c r="AA58" s="39">
        <v>0</v>
      </c>
      <c r="AB58" s="39">
        <v>0</v>
      </c>
    </row>
    <row r="59" spans="1:28" ht="150">
      <c r="A59" s="208">
        <v>53</v>
      </c>
      <c r="B59" s="208" t="s">
        <v>65</v>
      </c>
      <c r="C59" s="208" t="s">
        <v>66</v>
      </c>
      <c r="D59" s="208" t="s">
        <v>67</v>
      </c>
      <c r="E59" s="4" t="s">
        <v>395</v>
      </c>
      <c r="F59" s="208" t="s">
        <v>396</v>
      </c>
      <c r="G59" s="208" t="s">
        <v>59</v>
      </c>
      <c r="H59" s="208" t="s">
        <v>38</v>
      </c>
      <c r="I59" s="208" t="s">
        <v>56</v>
      </c>
      <c r="J59" s="208"/>
      <c r="K59" s="208" t="s">
        <v>69</v>
      </c>
      <c r="L59" s="208" t="s">
        <v>397</v>
      </c>
      <c r="M59" s="208" t="s">
        <v>50</v>
      </c>
      <c r="N59" s="208">
        <v>2002</v>
      </c>
      <c r="O59" s="208">
        <v>1</v>
      </c>
      <c r="P59" s="208" t="s">
        <v>76</v>
      </c>
      <c r="Q59" s="208" t="s">
        <v>398</v>
      </c>
      <c r="R59" s="208" t="s">
        <v>399</v>
      </c>
      <c r="S59" s="208" t="s">
        <v>41</v>
      </c>
      <c r="T59" s="208" t="s">
        <v>400</v>
      </c>
      <c r="U59" s="9" t="s">
        <v>401</v>
      </c>
      <c r="V59" s="39">
        <v>0</v>
      </c>
      <c r="W59" s="39">
        <v>0</v>
      </c>
      <c r="X59" s="208">
        <v>0</v>
      </c>
      <c r="Y59" s="39">
        <v>0</v>
      </c>
      <c r="Z59" s="39">
        <v>0</v>
      </c>
      <c r="AA59" s="39">
        <v>0</v>
      </c>
      <c r="AB59" s="39">
        <v>0</v>
      </c>
    </row>
    <row r="60" spans="1:28" ht="195">
      <c r="A60" s="208">
        <v>54</v>
      </c>
      <c r="B60" s="208" t="s">
        <v>65</v>
      </c>
      <c r="C60" s="208" t="s">
        <v>66</v>
      </c>
      <c r="D60" s="208" t="s">
        <v>67</v>
      </c>
      <c r="E60" s="4" t="s">
        <v>402</v>
      </c>
      <c r="F60" s="208" t="s">
        <v>403</v>
      </c>
      <c r="G60" s="208" t="s">
        <v>29</v>
      </c>
      <c r="H60" s="208" t="s">
        <v>48</v>
      </c>
      <c r="I60" s="208"/>
      <c r="J60" s="208"/>
      <c r="K60" s="208" t="s">
        <v>69</v>
      </c>
      <c r="L60" s="208" t="s">
        <v>404</v>
      </c>
      <c r="M60" s="208" t="s">
        <v>34</v>
      </c>
      <c r="N60" s="208">
        <v>1987</v>
      </c>
      <c r="O60" s="208">
        <v>4</v>
      </c>
      <c r="P60" s="208" t="s">
        <v>32</v>
      </c>
      <c r="Q60" s="208" t="s">
        <v>405</v>
      </c>
      <c r="R60" s="208" t="s">
        <v>34</v>
      </c>
      <c r="S60" s="208" t="s">
        <v>70</v>
      </c>
      <c r="T60" s="208" t="s">
        <v>406</v>
      </c>
      <c r="U60" s="208" t="s">
        <v>407</v>
      </c>
      <c r="V60" s="39">
        <v>0</v>
      </c>
      <c r="W60" s="39">
        <v>0</v>
      </c>
      <c r="X60" s="208">
        <v>0</v>
      </c>
      <c r="Y60" s="39">
        <v>0</v>
      </c>
      <c r="Z60" s="39">
        <v>0</v>
      </c>
      <c r="AA60" s="39">
        <v>0</v>
      </c>
      <c r="AB60" s="39">
        <v>0</v>
      </c>
    </row>
    <row r="61" spans="1:28" ht="195">
      <c r="A61" s="208">
        <v>55</v>
      </c>
      <c r="B61" s="208" t="s">
        <v>65</v>
      </c>
      <c r="C61" s="208" t="s">
        <v>66</v>
      </c>
      <c r="D61" s="208" t="s">
        <v>67</v>
      </c>
      <c r="E61" s="4" t="s">
        <v>1846</v>
      </c>
      <c r="F61" s="208" t="s">
        <v>408</v>
      </c>
      <c r="G61" s="208" t="s">
        <v>59</v>
      </c>
      <c r="H61" s="208" t="s">
        <v>48</v>
      </c>
      <c r="I61" s="208"/>
      <c r="J61" s="208"/>
      <c r="K61" s="208" t="s">
        <v>409</v>
      </c>
      <c r="L61" s="208" t="s">
        <v>410</v>
      </c>
      <c r="M61" s="208" t="s">
        <v>411</v>
      </c>
      <c r="N61" s="208">
        <v>2016</v>
      </c>
      <c r="O61" s="208">
        <v>8</v>
      </c>
      <c r="P61" s="208" t="s">
        <v>412</v>
      </c>
      <c r="Q61" s="208" t="s">
        <v>413</v>
      </c>
      <c r="R61" s="208" t="s">
        <v>34</v>
      </c>
      <c r="S61" s="208" t="s">
        <v>41</v>
      </c>
      <c r="T61" s="208" t="s">
        <v>265</v>
      </c>
      <c r="U61" s="9" t="s">
        <v>414</v>
      </c>
      <c r="V61" s="39">
        <v>0</v>
      </c>
      <c r="W61" s="39">
        <v>0</v>
      </c>
      <c r="X61" s="208">
        <v>0</v>
      </c>
      <c r="Y61" s="39">
        <v>0</v>
      </c>
      <c r="Z61" s="39">
        <v>0</v>
      </c>
      <c r="AA61" s="39">
        <v>0</v>
      </c>
      <c r="AB61" s="39">
        <v>0</v>
      </c>
    </row>
    <row r="62" spans="1:28" ht="135">
      <c r="A62" s="208">
        <v>56</v>
      </c>
      <c r="B62" s="208" t="s">
        <v>65</v>
      </c>
      <c r="C62" s="208" t="s">
        <v>66</v>
      </c>
      <c r="D62" s="208" t="s">
        <v>67</v>
      </c>
      <c r="E62" s="4" t="s">
        <v>415</v>
      </c>
      <c r="F62" s="208" t="s">
        <v>416</v>
      </c>
      <c r="G62" s="208" t="s">
        <v>29</v>
      </c>
      <c r="H62" s="208" t="s">
        <v>48</v>
      </c>
      <c r="I62" s="208"/>
      <c r="J62" s="208"/>
      <c r="K62" s="208" t="s">
        <v>69</v>
      </c>
      <c r="L62" s="8" t="s">
        <v>417</v>
      </c>
      <c r="M62" s="208" t="s">
        <v>34</v>
      </c>
      <c r="N62" s="208">
        <v>2010</v>
      </c>
      <c r="O62" s="208">
        <v>1</v>
      </c>
      <c r="P62" s="208" t="s">
        <v>32</v>
      </c>
      <c r="Q62" s="208" t="s">
        <v>418</v>
      </c>
      <c r="R62" s="208" t="s">
        <v>419</v>
      </c>
      <c r="S62" s="208" t="s">
        <v>41</v>
      </c>
      <c r="T62" s="208" t="s">
        <v>420</v>
      </c>
      <c r="U62" s="208" t="s">
        <v>421</v>
      </c>
      <c r="V62" s="39">
        <v>0</v>
      </c>
      <c r="W62" s="39">
        <v>0</v>
      </c>
      <c r="X62" s="208">
        <v>0</v>
      </c>
      <c r="Y62" s="39">
        <v>0</v>
      </c>
      <c r="Z62" s="39">
        <v>0</v>
      </c>
      <c r="AA62" s="39">
        <v>0</v>
      </c>
      <c r="AB62" s="39">
        <v>0</v>
      </c>
    </row>
    <row r="63" spans="1:28" ht="180">
      <c r="A63" s="208">
        <v>57</v>
      </c>
      <c r="B63" s="208" t="s">
        <v>65</v>
      </c>
      <c r="C63" s="208" t="s">
        <v>66</v>
      </c>
      <c r="D63" s="208" t="s">
        <v>67</v>
      </c>
      <c r="E63" s="4" t="s">
        <v>422</v>
      </c>
      <c r="F63" s="208" t="s">
        <v>423</v>
      </c>
      <c r="G63" s="208" t="s">
        <v>29</v>
      </c>
      <c r="H63" s="208" t="s">
        <v>48</v>
      </c>
      <c r="I63" s="208"/>
      <c r="J63" s="208"/>
      <c r="K63" s="208" t="s">
        <v>69</v>
      </c>
      <c r="L63" s="208" t="s">
        <v>424</v>
      </c>
      <c r="M63" s="208" t="s">
        <v>50</v>
      </c>
      <c r="N63" s="208">
        <v>1990</v>
      </c>
      <c r="O63" s="208">
        <v>2</v>
      </c>
      <c r="P63" s="208" t="s">
        <v>32</v>
      </c>
      <c r="Q63" s="208" t="s">
        <v>425</v>
      </c>
      <c r="R63" s="208" t="s">
        <v>34</v>
      </c>
      <c r="S63" s="208" t="s">
        <v>426</v>
      </c>
      <c r="T63" s="208" t="s">
        <v>95</v>
      </c>
      <c r="U63" s="9" t="s">
        <v>427</v>
      </c>
      <c r="V63" s="39">
        <v>0</v>
      </c>
      <c r="W63" s="39">
        <v>0</v>
      </c>
      <c r="X63" s="208">
        <v>0</v>
      </c>
      <c r="Y63" s="39">
        <v>0</v>
      </c>
      <c r="Z63" s="39">
        <v>0</v>
      </c>
      <c r="AA63" s="39">
        <v>0</v>
      </c>
      <c r="AB63" s="39">
        <v>0</v>
      </c>
    </row>
    <row r="64" spans="1:28" ht="120">
      <c r="A64" s="208">
        <v>58</v>
      </c>
      <c r="B64" s="208" t="s">
        <v>65</v>
      </c>
      <c r="C64" s="208" t="s">
        <v>66</v>
      </c>
      <c r="D64" s="208" t="s">
        <v>67</v>
      </c>
      <c r="E64" s="4" t="s">
        <v>428</v>
      </c>
      <c r="F64" s="208" t="s">
        <v>429</v>
      </c>
      <c r="G64" s="208" t="s">
        <v>29</v>
      </c>
      <c r="H64" s="208" t="s">
        <v>48</v>
      </c>
      <c r="I64" s="208"/>
      <c r="J64" s="208"/>
      <c r="K64" s="208" t="s">
        <v>69</v>
      </c>
      <c r="L64" s="208" t="s">
        <v>430</v>
      </c>
      <c r="M64" s="208" t="s">
        <v>34</v>
      </c>
      <c r="N64" s="208">
        <v>2000</v>
      </c>
      <c r="O64" s="208">
        <v>4</v>
      </c>
      <c r="P64" s="208" t="s">
        <v>431</v>
      </c>
      <c r="Q64" s="208" t="s">
        <v>432</v>
      </c>
      <c r="R64" s="208" t="s">
        <v>34</v>
      </c>
      <c r="S64" s="208" t="s">
        <v>53</v>
      </c>
      <c r="T64" s="208" t="s">
        <v>433</v>
      </c>
      <c r="U64" s="208" t="s">
        <v>434</v>
      </c>
      <c r="V64" s="39">
        <v>0</v>
      </c>
      <c r="W64" s="39">
        <v>0</v>
      </c>
      <c r="X64" s="208">
        <v>0</v>
      </c>
      <c r="Y64" s="39">
        <v>0</v>
      </c>
      <c r="Z64" s="39">
        <v>0</v>
      </c>
      <c r="AA64" s="39">
        <v>0</v>
      </c>
      <c r="AB64" s="39">
        <v>0</v>
      </c>
    </row>
    <row r="65" spans="1:28" s="8" customFormat="1" ht="120">
      <c r="A65" s="208">
        <v>59</v>
      </c>
      <c r="B65" s="208" t="s">
        <v>65</v>
      </c>
      <c r="C65" s="208" t="s">
        <v>66</v>
      </c>
      <c r="D65" s="208" t="s">
        <v>67</v>
      </c>
      <c r="E65" s="4" t="s">
        <v>435</v>
      </c>
      <c r="F65" s="8" t="s">
        <v>436</v>
      </c>
      <c r="G65" s="208" t="s">
        <v>59</v>
      </c>
      <c r="H65" s="208" t="s">
        <v>38</v>
      </c>
      <c r="I65" s="208" t="s">
        <v>143</v>
      </c>
      <c r="J65" s="208"/>
      <c r="K65" s="208" t="s">
        <v>69</v>
      </c>
      <c r="L65" s="208" t="s">
        <v>49</v>
      </c>
      <c r="M65" s="208" t="s">
        <v>50</v>
      </c>
      <c r="N65" s="208">
        <v>2013</v>
      </c>
      <c r="O65" s="208">
        <v>8</v>
      </c>
      <c r="P65" s="208" t="s">
        <v>437</v>
      </c>
      <c r="Q65" s="208" t="s">
        <v>438</v>
      </c>
      <c r="R65" s="208" t="s">
        <v>34</v>
      </c>
      <c r="S65" s="208" t="s">
        <v>439</v>
      </c>
      <c r="T65" s="208" t="s">
        <v>440</v>
      </c>
      <c r="U65" s="208" t="s">
        <v>441</v>
      </c>
      <c r="V65" s="39">
        <v>0</v>
      </c>
      <c r="W65" s="39">
        <v>0</v>
      </c>
      <c r="X65" s="208">
        <v>0</v>
      </c>
      <c r="Y65" s="39">
        <v>0</v>
      </c>
      <c r="Z65" s="39">
        <v>0</v>
      </c>
      <c r="AA65" s="39">
        <v>0</v>
      </c>
      <c r="AB65" s="39">
        <v>0</v>
      </c>
    </row>
    <row r="66" spans="1:28" s="8" customFormat="1" ht="150">
      <c r="A66" s="208">
        <v>60</v>
      </c>
      <c r="B66" s="208" t="s">
        <v>65</v>
      </c>
      <c r="C66" s="208" t="s">
        <v>66</v>
      </c>
      <c r="D66" s="208" t="s">
        <v>67</v>
      </c>
      <c r="E66" s="4" t="s">
        <v>442</v>
      </c>
      <c r="F66" s="208" t="s">
        <v>443</v>
      </c>
      <c r="G66" s="208" t="s">
        <v>58</v>
      </c>
      <c r="H66" s="208" t="s">
        <v>62</v>
      </c>
      <c r="I66" s="208"/>
      <c r="J66" s="208" t="s">
        <v>354</v>
      </c>
      <c r="K66" s="208" t="s">
        <v>57</v>
      </c>
      <c r="L66" s="8" t="s">
        <v>444</v>
      </c>
      <c r="M66" s="208" t="s">
        <v>40</v>
      </c>
      <c r="N66" s="8">
        <v>2009</v>
      </c>
      <c r="O66" s="208">
        <v>2</v>
      </c>
      <c r="P66" s="208" t="s">
        <v>64</v>
      </c>
      <c r="Q66" s="208" t="s">
        <v>445</v>
      </c>
      <c r="R66" s="208" t="s">
        <v>34</v>
      </c>
      <c r="S66" s="208" t="s">
        <v>80</v>
      </c>
      <c r="T66" s="208" t="s">
        <v>446</v>
      </c>
      <c r="U66" s="208" t="s">
        <v>447</v>
      </c>
      <c r="V66" s="39">
        <v>0</v>
      </c>
      <c r="W66" s="39">
        <v>0</v>
      </c>
      <c r="X66" s="208">
        <v>0</v>
      </c>
      <c r="Y66" s="39">
        <v>0</v>
      </c>
      <c r="Z66" s="39">
        <v>0</v>
      </c>
      <c r="AA66" s="39">
        <v>0</v>
      </c>
      <c r="AB66" s="39">
        <v>0</v>
      </c>
    </row>
    <row r="67" spans="1:28" s="8" customFormat="1" ht="120">
      <c r="A67" s="208">
        <v>61</v>
      </c>
      <c r="B67" s="208" t="s">
        <v>1428</v>
      </c>
      <c r="C67" s="208" t="s">
        <v>66</v>
      </c>
      <c r="D67" s="208" t="s">
        <v>67</v>
      </c>
      <c r="E67" s="4" t="s">
        <v>1458</v>
      </c>
      <c r="F67" s="208" t="s">
        <v>1055</v>
      </c>
      <c r="G67" s="208" t="s">
        <v>59</v>
      </c>
      <c r="H67" s="208" t="s">
        <v>62</v>
      </c>
      <c r="I67" s="208"/>
      <c r="J67" s="208" t="s">
        <v>1443</v>
      </c>
      <c r="K67" s="208" t="s">
        <v>57</v>
      </c>
      <c r="L67" s="208" t="s">
        <v>1457</v>
      </c>
      <c r="M67" s="208" t="s">
        <v>40</v>
      </c>
      <c r="N67" s="208">
        <v>2013</v>
      </c>
      <c r="O67" s="208">
        <v>4</v>
      </c>
      <c r="P67" s="208" t="s">
        <v>1459</v>
      </c>
      <c r="Q67" s="208" t="s">
        <v>1460</v>
      </c>
      <c r="R67" s="208" t="s">
        <v>34</v>
      </c>
      <c r="S67" s="208" t="s">
        <v>80</v>
      </c>
      <c r="T67" s="208" t="s">
        <v>265</v>
      </c>
      <c r="U67" s="9" t="s">
        <v>1461</v>
      </c>
      <c r="V67" s="208">
        <v>0</v>
      </c>
      <c r="W67" s="208">
        <v>1</v>
      </c>
      <c r="X67" s="208">
        <v>0</v>
      </c>
      <c r="Y67" s="208">
        <v>0</v>
      </c>
      <c r="Z67" s="208">
        <v>5</v>
      </c>
      <c r="AA67" s="208">
        <v>0.59399999999999997</v>
      </c>
      <c r="AB67" s="208">
        <v>0.27500000000000002</v>
      </c>
    </row>
    <row r="68" spans="1:28" s="28" customFormat="1" ht="135">
      <c r="A68" s="208">
        <v>62</v>
      </c>
      <c r="B68" s="208" t="s">
        <v>1428</v>
      </c>
      <c r="C68" s="208" t="s">
        <v>66</v>
      </c>
      <c r="D68" s="208" t="s">
        <v>67</v>
      </c>
      <c r="E68" s="4" t="s">
        <v>2032</v>
      </c>
      <c r="F68" s="208" t="s">
        <v>1905</v>
      </c>
      <c r="G68" s="208" t="s">
        <v>59</v>
      </c>
      <c r="H68" s="208" t="s">
        <v>62</v>
      </c>
      <c r="I68" s="208"/>
      <c r="J68" s="208" t="s">
        <v>1893</v>
      </c>
      <c r="K68" s="208" t="s">
        <v>1906</v>
      </c>
      <c r="L68" s="208" t="s">
        <v>1902</v>
      </c>
      <c r="M68" s="208" t="s">
        <v>50</v>
      </c>
      <c r="N68" s="208">
        <v>1959</v>
      </c>
      <c r="O68" s="208">
        <v>1</v>
      </c>
      <c r="P68" s="208" t="s">
        <v>64</v>
      </c>
      <c r="Q68" s="208" t="s">
        <v>1903</v>
      </c>
      <c r="R68" s="208" t="s">
        <v>1904</v>
      </c>
      <c r="S68" s="208" t="s">
        <v>80</v>
      </c>
      <c r="T68" s="208" t="s">
        <v>265</v>
      </c>
      <c r="U68" s="9" t="s">
        <v>1907</v>
      </c>
      <c r="V68" s="208">
        <v>62</v>
      </c>
      <c r="W68" s="208">
        <v>1</v>
      </c>
      <c r="X68" s="208">
        <v>0</v>
      </c>
      <c r="Y68" s="208">
        <v>1</v>
      </c>
      <c r="Z68" s="208">
        <v>3</v>
      </c>
      <c r="AA68" s="208">
        <v>0</v>
      </c>
      <c r="AB68" s="208">
        <v>0</v>
      </c>
    </row>
    <row r="69" spans="1:28" ht="270">
      <c r="A69" s="208">
        <v>63</v>
      </c>
      <c r="B69" s="208" t="s">
        <v>65</v>
      </c>
      <c r="C69" s="208" t="s">
        <v>66</v>
      </c>
      <c r="D69" s="208" t="s">
        <v>448</v>
      </c>
      <c r="E69" s="4" t="s">
        <v>369</v>
      </c>
      <c r="F69" s="208" t="s">
        <v>370</v>
      </c>
      <c r="G69" s="208" t="s">
        <v>59</v>
      </c>
      <c r="H69" s="208" t="s">
        <v>62</v>
      </c>
      <c r="I69" s="208"/>
      <c r="J69" s="208" t="s">
        <v>63</v>
      </c>
      <c r="K69" s="208" t="s">
        <v>69</v>
      </c>
      <c r="L69" s="208" t="s">
        <v>371</v>
      </c>
      <c r="M69" s="208" t="s">
        <v>34</v>
      </c>
      <c r="N69" s="208">
        <v>1883</v>
      </c>
      <c r="O69" s="208">
        <v>1</v>
      </c>
      <c r="P69" s="208" t="s">
        <v>372</v>
      </c>
      <c r="Q69" s="208" t="s">
        <v>373</v>
      </c>
      <c r="R69" s="208" t="s">
        <v>34</v>
      </c>
      <c r="S69" s="208" t="s">
        <v>70</v>
      </c>
      <c r="T69" s="208" t="s">
        <v>374</v>
      </c>
      <c r="U69" s="208" t="s">
        <v>375</v>
      </c>
      <c r="V69" s="39">
        <v>63</v>
      </c>
      <c r="W69" s="39">
        <v>1</v>
      </c>
      <c r="X69" s="208">
        <v>0</v>
      </c>
      <c r="Y69" s="39">
        <v>0</v>
      </c>
      <c r="Z69" s="39">
        <v>0</v>
      </c>
      <c r="AA69" s="39">
        <v>0</v>
      </c>
      <c r="AB69" s="39">
        <v>0</v>
      </c>
    </row>
    <row r="70" spans="1:28" ht="270">
      <c r="A70" s="208">
        <v>64</v>
      </c>
      <c r="B70" s="208" t="s">
        <v>65</v>
      </c>
      <c r="C70" s="208" t="s">
        <v>66</v>
      </c>
      <c r="D70" s="208" t="s">
        <v>448</v>
      </c>
      <c r="E70" s="4" t="s">
        <v>449</v>
      </c>
      <c r="F70" s="8" t="s">
        <v>450</v>
      </c>
      <c r="G70" s="208" t="s">
        <v>29</v>
      </c>
      <c r="H70" s="208" t="s">
        <v>48</v>
      </c>
      <c r="I70" s="208"/>
      <c r="J70" s="208"/>
      <c r="K70" s="208" t="s">
        <v>2038</v>
      </c>
      <c r="L70" s="208" t="s">
        <v>452</v>
      </c>
      <c r="M70" s="208" t="s">
        <v>34</v>
      </c>
      <c r="N70" s="208">
        <v>1989</v>
      </c>
      <c r="O70" s="208">
        <v>4</v>
      </c>
      <c r="P70" s="208" t="s">
        <v>32</v>
      </c>
      <c r="Q70" s="208" t="s">
        <v>453</v>
      </c>
      <c r="R70" s="208" t="s">
        <v>90</v>
      </c>
      <c r="S70" s="208" t="s">
        <v>80</v>
      </c>
      <c r="T70" s="208" t="s">
        <v>96</v>
      </c>
      <c r="U70" s="9" t="s">
        <v>454</v>
      </c>
      <c r="V70" s="208">
        <v>0</v>
      </c>
      <c r="W70" s="208">
        <v>0</v>
      </c>
      <c r="X70" s="208">
        <v>0</v>
      </c>
      <c r="Y70" s="208">
        <v>0</v>
      </c>
      <c r="Z70" s="208">
        <v>0</v>
      </c>
      <c r="AA70" s="208">
        <v>0</v>
      </c>
      <c r="AB70" s="208">
        <v>0</v>
      </c>
    </row>
    <row r="71" spans="1:28" ht="135">
      <c r="A71" s="208">
        <v>65</v>
      </c>
      <c r="B71" s="208" t="s">
        <v>65</v>
      </c>
      <c r="C71" s="208" t="s">
        <v>66</v>
      </c>
      <c r="D71" s="208" t="s">
        <v>71</v>
      </c>
      <c r="E71" s="4" t="s">
        <v>455</v>
      </c>
      <c r="F71" s="208" t="s">
        <v>456</v>
      </c>
      <c r="G71" s="208" t="s">
        <v>120</v>
      </c>
      <c r="H71" s="208" t="s">
        <v>38</v>
      </c>
      <c r="I71" s="208" t="s">
        <v>143</v>
      </c>
      <c r="J71" s="208"/>
      <c r="K71" s="208" t="s">
        <v>87</v>
      </c>
      <c r="L71" s="208" t="s">
        <v>457</v>
      </c>
      <c r="M71" s="208" t="s">
        <v>40</v>
      </c>
      <c r="N71" s="208">
        <v>2007</v>
      </c>
      <c r="O71" s="208">
        <v>1</v>
      </c>
      <c r="P71" s="208" t="s">
        <v>76</v>
      </c>
      <c r="Q71" s="208" t="s">
        <v>458</v>
      </c>
      <c r="R71" s="208" t="s">
        <v>34</v>
      </c>
      <c r="S71" s="208" t="s">
        <v>46</v>
      </c>
      <c r="T71" s="208" t="s">
        <v>42</v>
      </c>
      <c r="U71" s="9" t="s">
        <v>459</v>
      </c>
      <c r="V71" s="39">
        <v>0</v>
      </c>
      <c r="W71" s="39">
        <v>0</v>
      </c>
      <c r="X71" s="208">
        <v>0</v>
      </c>
      <c r="Y71" s="39">
        <v>0</v>
      </c>
      <c r="Z71" s="39">
        <v>0</v>
      </c>
      <c r="AA71" s="39">
        <v>0</v>
      </c>
      <c r="AB71" s="39">
        <v>0</v>
      </c>
    </row>
    <row r="72" spans="1:28" ht="330">
      <c r="A72" s="208">
        <v>66</v>
      </c>
      <c r="B72" s="208" t="s">
        <v>65</v>
      </c>
      <c r="C72" s="208" t="s">
        <v>66</v>
      </c>
      <c r="D72" s="208" t="s">
        <v>71</v>
      </c>
      <c r="E72" s="4" t="s">
        <v>460</v>
      </c>
      <c r="F72" s="208" t="s">
        <v>461</v>
      </c>
      <c r="G72" s="208" t="s">
        <v>55</v>
      </c>
      <c r="H72" s="208" t="s">
        <v>38</v>
      </c>
      <c r="I72" s="208" t="s">
        <v>39</v>
      </c>
      <c r="J72" s="208"/>
      <c r="K72" s="208" t="s">
        <v>72</v>
      </c>
      <c r="L72" s="208" t="s">
        <v>462</v>
      </c>
      <c r="M72" s="208" t="s">
        <v>50</v>
      </c>
      <c r="N72" s="208">
        <v>2016</v>
      </c>
      <c r="O72" s="208">
        <v>6</v>
      </c>
      <c r="P72" s="208" t="s">
        <v>463</v>
      </c>
      <c r="Q72" s="208" t="s">
        <v>464</v>
      </c>
      <c r="R72" s="208" t="s">
        <v>34</v>
      </c>
      <c r="S72" s="208" t="s">
        <v>102</v>
      </c>
      <c r="T72" s="208" t="s">
        <v>302</v>
      </c>
      <c r="U72" s="10" t="s">
        <v>465</v>
      </c>
      <c r="V72" s="39">
        <v>0</v>
      </c>
      <c r="W72" s="39">
        <v>0</v>
      </c>
      <c r="X72" s="208">
        <v>0</v>
      </c>
      <c r="Y72" s="39">
        <v>0</v>
      </c>
      <c r="Z72" s="39">
        <v>0</v>
      </c>
      <c r="AA72" s="39">
        <v>0</v>
      </c>
      <c r="AB72" s="39">
        <v>0</v>
      </c>
    </row>
    <row r="73" spans="1:28" ht="195">
      <c r="A73" s="208">
        <v>67</v>
      </c>
      <c r="B73" s="208" t="s">
        <v>65</v>
      </c>
      <c r="C73" s="208" t="s">
        <v>66</v>
      </c>
      <c r="D73" s="208" t="s">
        <v>75</v>
      </c>
      <c r="E73" s="4" t="s">
        <v>466</v>
      </c>
      <c r="F73" s="208" t="s">
        <v>467</v>
      </c>
      <c r="G73" s="208" t="s">
        <v>43</v>
      </c>
      <c r="H73" s="208" t="s">
        <v>48</v>
      </c>
      <c r="I73" s="208"/>
      <c r="J73" s="208"/>
      <c r="K73" s="208" t="s">
        <v>99</v>
      </c>
      <c r="L73" s="208" t="s">
        <v>468</v>
      </c>
      <c r="M73" s="208" t="s">
        <v>34</v>
      </c>
      <c r="N73" s="208">
        <v>2004</v>
      </c>
      <c r="O73" s="208">
        <v>2</v>
      </c>
      <c r="P73" s="208" t="s">
        <v>76</v>
      </c>
      <c r="Q73" s="208" t="s">
        <v>469</v>
      </c>
      <c r="R73" s="208" t="s">
        <v>34</v>
      </c>
      <c r="S73" s="208" t="s">
        <v>102</v>
      </c>
      <c r="T73" s="208" t="s">
        <v>95</v>
      </c>
      <c r="U73" s="9" t="s">
        <v>470</v>
      </c>
      <c r="V73" s="39">
        <v>0</v>
      </c>
      <c r="W73" s="39">
        <v>0</v>
      </c>
      <c r="X73" s="208">
        <v>0</v>
      </c>
      <c r="Y73" s="39">
        <v>0</v>
      </c>
      <c r="Z73" s="39">
        <v>0</v>
      </c>
      <c r="AA73" s="39">
        <v>0</v>
      </c>
      <c r="AB73" s="39">
        <v>0</v>
      </c>
    </row>
    <row r="74" spans="1:28" s="28" customFormat="1" ht="135">
      <c r="A74" s="208">
        <v>68</v>
      </c>
      <c r="B74" s="208" t="s">
        <v>1428</v>
      </c>
      <c r="C74" s="208" t="s">
        <v>66</v>
      </c>
      <c r="D74" s="208" t="s">
        <v>75</v>
      </c>
      <c r="E74" s="4" t="s">
        <v>1934</v>
      </c>
      <c r="F74" s="208" t="s">
        <v>1935</v>
      </c>
      <c r="G74" s="208" t="s">
        <v>29</v>
      </c>
      <c r="H74" s="208" t="s">
        <v>38</v>
      </c>
      <c r="I74" s="208" t="s">
        <v>39</v>
      </c>
      <c r="J74" s="208"/>
      <c r="K74" s="208" t="s">
        <v>99</v>
      </c>
      <c r="L74" s="208" t="s">
        <v>1936</v>
      </c>
      <c r="M74" s="208" t="s">
        <v>1919</v>
      </c>
      <c r="N74" s="208" t="s">
        <v>1937</v>
      </c>
      <c r="O74" s="208">
        <v>4</v>
      </c>
      <c r="P74" s="208" t="s">
        <v>32</v>
      </c>
      <c r="Q74" s="208" t="s">
        <v>1938</v>
      </c>
      <c r="R74" s="208"/>
      <c r="S74" s="208" t="s">
        <v>41</v>
      </c>
      <c r="T74" s="208" t="s">
        <v>1939</v>
      </c>
      <c r="U74" s="9" t="s">
        <v>1940</v>
      </c>
      <c r="V74" s="39">
        <v>0</v>
      </c>
      <c r="W74" s="39">
        <v>0</v>
      </c>
      <c r="X74" s="208">
        <v>0</v>
      </c>
      <c r="Y74" s="39">
        <v>0</v>
      </c>
      <c r="Z74" s="39">
        <v>0</v>
      </c>
      <c r="AA74" s="39">
        <v>0</v>
      </c>
      <c r="AB74" s="39">
        <v>0</v>
      </c>
    </row>
    <row r="75" spans="1:28" s="28" customFormat="1" ht="75">
      <c r="A75" s="208">
        <v>69</v>
      </c>
      <c r="B75" s="208" t="s">
        <v>1428</v>
      </c>
      <c r="C75" s="208" t="s">
        <v>66</v>
      </c>
      <c r="D75" s="208" t="s">
        <v>75</v>
      </c>
      <c r="E75" s="4" t="s">
        <v>1943</v>
      </c>
      <c r="F75" s="208" t="s">
        <v>1942</v>
      </c>
      <c r="G75" s="208" t="s">
        <v>78</v>
      </c>
      <c r="H75" s="208" t="s">
        <v>38</v>
      </c>
      <c r="I75" s="208" t="s">
        <v>39</v>
      </c>
      <c r="J75" s="208"/>
      <c r="K75" s="208" t="s">
        <v>99</v>
      </c>
      <c r="L75" s="208" t="s">
        <v>1944</v>
      </c>
      <c r="M75" s="208" t="s">
        <v>50</v>
      </c>
      <c r="N75" s="208">
        <v>2013</v>
      </c>
      <c r="O75" s="208">
        <v>1</v>
      </c>
      <c r="P75" s="208" t="s">
        <v>32</v>
      </c>
      <c r="Q75" s="208" t="s">
        <v>1945</v>
      </c>
      <c r="R75" s="208" t="s">
        <v>1946</v>
      </c>
      <c r="S75" s="208" t="s">
        <v>41</v>
      </c>
      <c r="T75" s="208" t="s">
        <v>1439</v>
      </c>
      <c r="U75" s="9" t="s">
        <v>1941</v>
      </c>
      <c r="V75" s="39">
        <v>0</v>
      </c>
      <c r="W75" s="39">
        <v>0</v>
      </c>
      <c r="X75" s="208">
        <v>0</v>
      </c>
      <c r="Y75" s="39">
        <v>0</v>
      </c>
      <c r="Z75" s="39">
        <v>0</v>
      </c>
      <c r="AA75" s="39">
        <v>0</v>
      </c>
      <c r="AB75" s="39">
        <v>0</v>
      </c>
    </row>
    <row r="76" spans="1:28" s="28" customFormat="1" ht="90">
      <c r="A76" s="208">
        <v>70</v>
      </c>
      <c r="B76" s="208" t="s">
        <v>1428</v>
      </c>
      <c r="C76" s="208" t="s">
        <v>66</v>
      </c>
      <c r="D76" s="208" t="s">
        <v>75</v>
      </c>
      <c r="E76" s="4" t="s">
        <v>1947</v>
      </c>
      <c r="F76" s="208" t="s">
        <v>471</v>
      </c>
      <c r="G76" s="208" t="s">
        <v>29</v>
      </c>
      <c r="H76" s="208" t="s">
        <v>38</v>
      </c>
      <c r="I76" s="208" t="s">
        <v>39</v>
      </c>
      <c r="J76" s="208"/>
      <c r="K76" s="208" t="s">
        <v>99</v>
      </c>
      <c r="L76" s="208" t="s">
        <v>1949</v>
      </c>
      <c r="M76" s="208" t="s">
        <v>50</v>
      </c>
      <c r="N76" s="208">
        <v>2010</v>
      </c>
      <c r="O76" s="208">
        <v>1</v>
      </c>
      <c r="P76" s="208" t="s">
        <v>32</v>
      </c>
      <c r="Q76" s="208" t="s">
        <v>1948</v>
      </c>
      <c r="R76" s="208"/>
      <c r="S76" s="208" t="s">
        <v>102</v>
      </c>
      <c r="T76" s="208" t="s">
        <v>1439</v>
      </c>
      <c r="U76" s="9" t="s">
        <v>1950</v>
      </c>
      <c r="V76" s="39">
        <v>0</v>
      </c>
      <c r="W76" s="39">
        <v>0</v>
      </c>
      <c r="X76" s="208">
        <v>0</v>
      </c>
      <c r="Y76" s="39">
        <v>0</v>
      </c>
      <c r="Z76" s="39">
        <v>0</v>
      </c>
      <c r="AA76" s="39">
        <v>0</v>
      </c>
      <c r="AB76" s="39">
        <v>0</v>
      </c>
    </row>
    <row r="77" spans="1:28" ht="315">
      <c r="A77" s="208">
        <v>71</v>
      </c>
      <c r="B77" s="208" t="s">
        <v>65</v>
      </c>
      <c r="C77" s="208" t="s">
        <v>66</v>
      </c>
      <c r="D77" s="208" t="s">
        <v>75</v>
      </c>
      <c r="E77" s="4" t="s">
        <v>472</v>
      </c>
      <c r="F77" s="208" t="s">
        <v>473</v>
      </c>
      <c r="G77" s="208" t="s">
        <v>29</v>
      </c>
      <c r="H77" s="208" t="s">
        <v>38</v>
      </c>
      <c r="I77" s="208" t="s">
        <v>39</v>
      </c>
      <c r="J77" s="208"/>
      <c r="K77" s="208" t="s">
        <v>99</v>
      </c>
      <c r="L77" s="208" t="s">
        <v>474</v>
      </c>
      <c r="M77" s="208" t="s">
        <v>40</v>
      </c>
      <c r="N77" s="208">
        <v>2000</v>
      </c>
      <c r="O77" s="208">
        <v>4</v>
      </c>
      <c r="P77" s="208" t="s">
        <v>76</v>
      </c>
      <c r="Q77" s="208" t="s">
        <v>475</v>
      </c>
      <c r="R77" s="208" t="s">
        <v>34</v>
      </c>
      <c r="S77" s="208" t="s">
        <v>70</v>
      </c>
      <c r="T77" s="208" t="s">
        <v>476</v>
      </c>
      <c r="U77" s="208" t="s">
        <v>477</v>
      </c>
      <c r="V77" s="39">
        <v>0</v>
      </c>
      <c r="W77" s="39">
        <v>0</v>
      </c>
      <c r="X77" s="208">
        <v>0</v>
      </c>
      <c r="Y77" s="39">
        <v>0</v>
      </c>
      <c r="Z77" s="39">
        <v>0</v>
      </c>
      <c r="AA77" s="39">
        <v>0</v>
      </c>
      <c r="AB77" s="39">
        <v>0</v>
      </c>
    </row>
    <row r="78" spans="1:28" ht="85.5" customHeight="1">
      <c r="A78" s="208">
        <v>72</v>
      </c>
      <c r="B78" s="208" t="s">
        <v>65</v>
      </c>
      <c r="C78" s="208" t="s">
        <v>66</v>
      </c>
      <c r="D78" s="208" t="s">
        <v>75</v>
      </c>
      <c r="E78" s="4" t="s">
        <v>478</v>
      </c>
      <c r="F78" s="208" t="s">
        <v>479</v>
      </c>
      <c r="G78" s="208" t="s">
        <v>29</v>
      </c>
      <c r="H78" s="208" t="s">
        <v>44</v>
      </c>
      <c r="I78" s="208"/>
      <c r="J78" s="208"/>
      <c r="K78" s="208" t="s">
        <v>99</v>
      </c>
      <c r="L78" s="208" t="s">
        <v>480</v>
      </c>
      <c r="M78" s="208" t="s">
        <v>1919</v>
      </c>
      <c r="N78" s="208">
        <v>2008</v>
      </c>
      <c r="O78" s="208">
        <v>1</v>
      </c>
      <c r="P78" s="208" t="s">
        <v>32</v>
      </c>
      <c r="Q78" s="208" t="s">
        <v>481</v>
      </c>
      <c r="R78" s="208" t="s">
        <v>34</v>
      </c>
      <c r="S78" s="208" t="s">
        <v>102</v>
      </c>
      <c r="T78" s="208" t="s">
        <v>95</v>
      </c>
      <c r="U78" s="208" t="s">
        <v>482</v>
      </c>
      <c r="V78" s="39">
        <v>0</v>
      </c>
      <c r="W78" s="39">
        <v>0</v>
      </c>
      <c r="X78" s="208">
        <v>0</v>
      </c>
      <c r="Y78" s="39">
        <v>0</v>
      </c>
      <c r="Z78" s="39">
        <v>0</v>
      </c>
      <c r="AA78" s="39">
        <v>0</v>
      </c>
      <c r="AB78" s="39">
        <v>0</v>
      </c>
    </row>
    <row r="79" spans="1:28" ht="75">
      <c r="A79" s="208">
        <v>73</v>
      </c>
      <c r="B79" s="208" t="s">
        <v>65</v>
      </c>
      <c r="C79" s="208" t="s">
        <v>66</v>
      </c>
      <c r="D79" s="208" t="s">
        <v>75</v>
      </c>
      <c r="E79" s="4" t="s">
        <v>483</v>
      </c>
      <c r="F79" s="208" t="s">
        <v>484</v>
      </c>
      <c r="G79" s="208" t="s">
        <v>29</v>
      </c>
      <c r="H79" s="208" t="s">
        <v>48</v>
      </c>
      <c r="I79" s="208"/>
      <c r="J79" s="208"/>
      <c r="K79" s="208" t="s">
        <v>99</v>
      </c>
      <c r="L79" s="208" t="s">
        <v>485</v>
      </c>
      <c r="M79" s="208" t="s">
        <v>34</v>
      </c>
      <c r="N79" s="208">
        <v>2003</v>
      </c>
      <c r="O79" s="208">
        <v>1</v>
      </c>
      <c r="P79" s="208" t="s">
        <v>32</v>
      </c>
      <c r="Q79" s="208" t="s">
        <v>486</v>
      </c>
      <c r="R79" s="208" t="s">
        <v>487</v>
      </c>
      <c r="S79" s="208" t="s">
        <v>102</v>
      </c>
      <c r="T79" s="208" t="s">
        <v>95</v>
      </c>
      <c r="U79" s="9" t="s">
        <v>488</v>
      </c>
      <c r="V79" s="39">
        <v>0</v>
      </c>
      <c r="W79" s="39">
        <v>0</v>
      </c>
      <c r="X79" s="208">
        <v>0</v>
      </c>
      <c r="Y79" s="39">
        <v>0</v>
      </c>
      <c r="Z79" s="39">
        <v>0</v>
      </c>
      <c r="AA79" s="39">
        <v>0</v>
      </c>
      <c r="AB79" s="39">
        <v>0</v>
      </c>
    </row>
    <row r="80" spans="1:28" ht="120">
      <c r="A80" s="208">
        <v>74</v>
      </c>
      <c r="B80" s="208" t="s">
        <v>65</v>
      </c>
      <c r="C80" s="208" t="s">
        <v>66</v>
      </c>
      <c r="D80" s="208" t="s">
        <v>75</v>
      </c>
      <c r="E80" s="4" t="s">
        <v>489</v>
      </c>
      <c r="F80" s="208" t="s">
        <v>490</v>
      </c>
      <c r="G80" s="208" t="s">
        <v>59</v>
      </c>
      <c r="H80" s="208" t="s">
        <v>38</v>
      </c>
      <c r="I80" s="208" t="s">
        <v>39</v>
      </c>
      <c r="J80" s="208"/>
      <c r="K80" s="208" t="s">
        <v>99</v>
      </c>
      <c r="L80" s="208" t="s">
        <v>491</v>
      </c>
      <c r="M80" s="208" t="s">
        <v>40</v>
      </c>
      <c r="N80" s="208">
        <v>2009</v>
      </c>
      <c r="O80" s="208">
        <v>2</v>
      </c>
      <c r="P80" s="208" t="s">
        <v>76</v>
      </c>
      <c r="Q80" s="208" t="s">
        <v>492</v>
      </c>
      <c r="R80" s="208" t="s">
        <v>493</v>
      </c>
      <c r="S80" s="208" t="s">
        <v>41</v>
      </c>
      <c r="T80" s="208" t="s">
        <v>494</v>
      </c>
      <c r="U80" s="208" t="s">
        <v>495</v>
      </c>
      <c r="V80" s="39">
        <v>0</v>
      </c>
      <c r="W80" s="39">
        <v>0</v>
      </c>
      <c r="X80" s="208">
        <v>0</v>
      </c>
      <c r="Y80" s="39">
        <v>0</v>
      </c>
      <c r="Z80" s="39">
        <v>0</v>
      </c>
      <c r="AA80" s="39">
        <v>0</v>
      </c>
      <c r="AB80" s="39">
        <v>0</v>
      </c>
    </row>
    <row r="81" spans="1:28" ht="105">
      <c r="A81" s="208">
        <v>75</v>
      </c>
      <c r="B81" s="208" t="s">
        <v>65</v>
      </c>
      <c r="C81" s="208" t="s">
        <v>66</v>
      </c>
      <c r="D81" s="208" t="s">
        <v>75</v>
      </c>
      <c r="E81" s="4" t="s">
        <v>496</v>
      </c>
      <c r="F81" s="208" t="s">
        <v>497</v>
      </c>
      <c r="G81" s="208" t="s">
        <v>498</v>
      </c>
      <c r="H81" s="208" t="s">
        <v>48</v>
      </c>
      <c r="I81" s="208"/>
      <c r="J81" s="208"/>
      <c r="K81" s="208" t="s">
        <v>99</v>
      </c>
      <c r="L81" s="208" t="s">
        <v>499</v>
      </c>
      <c r="M81" s="208" t="s">
        <v>50</v>
      </c>
      <c r="N81" s="208">
        <v>1984</v>
      </c>
      <c r="O81" s="208">
        <v>1</v>
      </c>
      <c r="P81" s="208" t="s">
        <v>500</v>
      </c>
      <c r="Q81" s="208" t="s">
        <v>501</v>
      </c>
      <c r="R81" s="208" t="s">
        <v>502</v>
      </c>
      <c r="S81" s="208" t="s">
        <v>503</v>
      </c>
      <c r="T81" s="208" t="s">
        <v>95</v>
      </c>
      <c r="U81" s="9" t="s">
        <v>504</v>
      </c>
      <c r="V81" s="39">
        <v>0</v>
      </c>
      <c r="W81" s="39">
        <v>0</v>
      </c>
      <c r="X81" s="208">
        <v>0</v>
      </c>
      <c r="Y81" s="39">
        <v>0</v>
      </c>
      <c r="Z81" s="39">
        <v>0</v>
      </c>
      <c r="AA81" s="39">
        <v>0</v>
      </c>
      <c r="AB81" s="39">
        <v>0</v>
      </c>
    </row>
    <row r="82" spans="1:28" ht="135">
      <c r="A82" s="208">
        <v>76</v>
      </c>
      <c r="B82" s="208" t="s">
        <v>65</v>
      </c>
      <c r="C82" s="208" t="s">
        <v>66</v>
      </c>
      <c r="D82" s="208" t="s">
        <v>75</v>
      </c>
      <c r="E82" s="4" t="s">
        <v>505</v>
      </c>
      <c r="F82" s="208" t="s">
        <v>506</v>
      </c>
      <c r="G82" s="208" t="s">
        <v>507</v>
      </c>
      <c r="H82" s="208" t="s">
        <v>48</v>
      </c>
      <c r="I82" s="208"/>
      <c r="J82" s="208"/>
      <c r="K82" s="208" t="s">
        <v>99</v>
      </c>
      <c r="L82" s="208" t="s">
        <v>508</v>
      </c>
      <c r="M82" s="208" t="s">
        <v>50</v>
      </c>
      <c r="N82" s="208">
        <v>2002</v>
      </c>
      <c r="O82" s="208">
        <v>2</v>
      </c>
      <c r="P82" s="208" t="s">
        <v>509</v>
      </c>
      <c r="Q82" s="208" t="s">
        <v>510</v>
      </c>
      <c r="R82" s="208" t="s">
        <v>511</v>
      </c>
      <c r="S82" s="208" t="s">
        <v>53</v>
      </c>
      <c r="T82" s="208" t="s">
        <v>95</v>
      </c>
      <c r="U82" s="9" t="s">
        <v>512</v>
      </c>
      <c r="V82" s="39">
        <v>0</v>
      </c>
      <c r="W82" s="39">
        <v>0</v>
      </c>
      <c r="X82" s="208">
        <v>0</v>
      </c>
      <c r="Y82" s="39">
        <v>0</v>
      </c>
      <c r="Z82" s="39">
        <v>0</v>
      </c>
      <c r="AA82" s="39">
        <v>0</v>
      </c>
      <c r="AB82" s="39">
        <v>0</v>
      </c>
    </row>
    <row r="83" spans="1:28" ht="210">
      <c r="A83" s="208">
        <v>77</v>
      </c>
      <c r="B83" s="208" t="s">
        <v>65</v>
      </c>
      <c r="C83" s="208" t="s">
        <v>66</v>
      </c>
      <c r="D83" s="208" t="s">
        <v>75</v>
      </c>
      <c r="E83" s="4" t="s">
        <v>513</v>
      </c>
      <c r="F83" s="208" t="s">
        <v>514</v>
      </c>
      <c r="G83" s="208" t="s">
        <v>78</v>
      </c>
      <c r="H83" s="208" t="s">
        <v>62</v>
      </c>
      <c r="I83" s="208"/>
      <c r="J83" s="208" t="s">
        <v>63</v>
      </c>
      <c r="K83" s="208" t="s">
        <v>99</v>
      </c>
      <c r="L83" s="208" t="s">
        <v>515</v>
      </c>
      <c r="M83" s="208" t="s">
        <v>40</v>
      </c>
      <c r="N83" s="208">
        <v>1980</v>
      </c>
      <c r="O83" s="208">
        <v>1</v>
      </c>
      <c r="P83" s="208" t="s">
        <v>76</v>
      </c>
      <c r="Q83" s="208" t="s">
        <v>516</v>
      </c>
      <c r="R83" s="208" t="s">
        <v>517</v>
      </c>
      <c r="S83" s="208" t="s">
        <v>102</v>
      </c>
      <c r="T83" s="208" t="s">
        <v>518</v>
      </c>
      <c r="U83" s="208" t="s">
        <v>519</v>
      </c>
      <c r="V83" s="39">
        <v>0</v>
      </c>
      <c r="W83" s="39">
        <v>0</v>
      </c>
      <c r="X83" s="208">
        <v>0</v>
      </c>
      <c r="Y83" s="39">
        <v>0</v>
      </c>
      <c r="Z83" s="39">
        <v>0</v>
      </c>
      <c r="AA83" s="39">
        <v>0</v>
      </c>
      <c r="AB83" s="39">
        <v>0</v>
      </c>
    </row>
    <row r="84" spans="1:28" ht="75">
      <c r="A84" s="208">
        <v>78</v>
      </c>
      <c r="B84" s="208" t="s">
        <v>65</v>
      </c>
      <c r="C84" s="208" t="s">
        <v>66</v>
      </c>
      <c r="D84" s="208" t="s">
        <v>75</v>
      </c>
      <c r="E84" s="4" t="s">
        <v>520</v>
      </c>
      <c r="F84" s="208" t="s">
        <v>521</v>
      </c>
      <c r="G84" s="208" t="s">
        <v>78</v>
      </c>
      <c r="H84" s="208" t="s">
        <v>62</v>
      </c>
      <c r="I84" s="208"/>
      <c r="J84" s="208" t="s">
        <v>165</v>
      </c>
      <c r="K84" s="208" t="s">
        <v>99</v>
      </c>
      <c r="L84" s="208" t="s">
        <v>1556</v>
      </c>
      <c r="M84" s="208" t="s">
        <v>50</v>
      </c>
      <c r="N84" s="208">
        <v>1994</v>
      </c>
      <c r="O84" s="208">
        <v>1</v>
      </c>
      <c r="P84" s="208" t="s">
        <v>32</v>
      </c>
      <c r="Q84" s="208" t="s">
        <v>522</v>
      </c>
      <c r="R84" s="208" t="s">
        <v>34</v>
      </c>
      <c r="S84" s="208" t="s">
        <v>102</v>
      </c>
      <c r="T84" s="208" t="s">
        <v>95</v>
      </c>
      <c r="U84" s="9" t="s">
        <v>1555</v>
      </c>
      <c r="V84" s="39">
        <v>0</v>
      </c>
      <c r="W84" s="39">
        <v>0</v>
      </c>
      <c r="X84" s="208">
        <v>0</v>
      </c>
      <c r="Y84" s="39">
        <v>0</v>
      </c>
      <c r="Z84" s="39">
        <v>0</v>
      </c>
      <c r="AA84" s="39">
        <v>0</v>
      </c>
      <c r="AB84" s="39">
        <v>0</v>
      </c>
    </row>
    <row r="85" spans="1:28" s="8" customFormat="1" ht="105">
      <c r="A85" s="208">
        <v>79</v>
      </c>
      <c r="B85" s="208" t="s">
        <v>65</v>
      </c>
      <c r="C85" s="208" t="s">
        <v>66</v>
      </c>
      <c r="D85" s="208" t="s">
        <v>75</v>
      </c>
      <c r="E85" s="4" t="s">
        <v>523</v>
      </c>
      <c r="F85" s="208" t="s">
        <v>524</v>
      </c>
      <c r="G85" s="208" t="s">
        <v>43</v>
      </c>
      <c r="H85" s="208" t="s">
        <v>44</v>
      </c>
      <c r="I85" s="208"/>
      <c r="J85" s="208"/>
      <c r="K85" s="208" t="s">
        <v>525</v>
      </c>
      <c r="L85" s="208" t="s">
        <v>526</v>
      </c>
      <c r="M85" s="208" t="s">
        <v>40</v>
      </c>
      <c r="N85" s="208">
        <v>1992</v>
      </c>
      <c r="O85" s="208">
        <v>3</v>
      </c>
      <c r="P85" s="208" t="s">
        <v>76</v>
      </c>
      <c r="Q85" s="208" t="s">
        <v>527</v>
      </c>
      <c r="R85" s="208" t="s">
        <v>34</v>
      </c>
      <c r="S85" s="208" t="s">
        <v>102</v>
      </c>
      <c r="T85" s="208" t="s">
        <v>95</v>
      </c>
      <c r="U85" s="9" t="s">
        <v>528</v>
      </c>
      <c r="V85" s="39">
        <v>0</v>
      </c>
      <c r="W85" s="39">
        <v>0</v>
      </c>
      <c r="X85" s="208">
        <v>0</v>
      </c>
      <c r="Y85" s="39">
        <v>0</v>
      </c>
      <c r="Z85" s="39">
        <v>0</v>
      </c>
      <c r="AA85" s="39">
        <v>0</v>
      </c>
      <c r="AB85" s="39">
        <v>0</v>
      </c>
    </row>
    <row r="86" spans="1:28" s="8" customFormat="1" ht="75">
      <c r="A86" s="208">
        <v>80</v>
      </c>
      <c r="B86" s="208" t="s">
        <v>65</v>
      </c>
      <c r="C86" s="208" t="s">
        <v>66</v>
      </c>
      <c r="D86" s="208" t="s">
        <v>75</v>
      </c>
      <c r="E86" s="4" t="s">
        <v>529</v>
      </c>
      <c r="F86" s="208" t="s">
        <v>530</v>
      </c>
      <c r="G86" s="208" t="s">
        <v>531</v>
      </c>
      <c r="H86" s="208" t="s">
        <v>62</v>
      </c>
      <c r="I86" s="208"/>
      <c r="J86" s="208" t="s">
        <v>165</v>
      </c>
      <c r="K86" s="208" t="s">
        <v>99</v>
      </c>
      <c r="L86" s="208" t="s">
        <v>532</v>
      </c>
      <c r="M86" s="208" t="s">
        <v>34</v>
      </c>
      <c r="N86" s="208">
        <v>1993</v>
      </c>
      <c r="O86" s="208">
        <v>1</v>
      </c>
      <c r="P86" s="208" t="s">
        <v>32</v>
      </c>
      <c r="Q86" s="208" t="s">
        <v>533</v>
      </c>
      <c r="R86" s="208" t="s">
        <v>34</v>
      </c>
      <c r="S86" s="208" t="s">
        <v>102</v>
      </c>
      <c r="T86" s="208" t="s">
        <v>95</v>
      </c>
      <c r="U86" s="9" t="s">
        <v>534</v>
      </c>
      <c r="V86" s="39">
        <v>0</v>
      </c>
      <c r="W86" s="39">
        <v>0</v>
      </c>
      <c r="X86" s="208">
        <v>0</v>
      </c>
      <c r="Y86" s="39">
        <v>0</v>
      </c>
      <c r="Z86" s="39">
        <v>0</v>
      </c>
      <c r="AA86" s="39">
        <v>0</v>
      </c>
      <c r="AB86" s="39">
        <v>0</v>
      </c>
    </row>
    <row r="87" spans="1:28" s="8" customFormat="1" ht="150">
      <c r="A87" s="208">
        <v>81</v>
      </c>
      <c r="B87" s="208" t="s">
        <v>65</v>
      </c>
      <c r="C87" s="208" t="s">
        <v>66</v>
      </c>
      <c r="D87" s="208" t="s">
        <v>75</v>
      </c>
      <c r="E87" s="4" t="s">
        <v>535</v>
      </c>
      <c r="F87" s="208" t="s">
        <v>536</v>
      </c>
      <c r="G87" s="208" t="s">
        <v>43</v>
      </c>
      <c r="H87" s="208" t="s">
        <v>62</v>
      </c>
      <c r="I87" s="208"/>
      <c r="J87" s="208" t="s">
        <v>165</v>
      </c>
      <c r="K87" s="208" t="s">
        <v>99</v>
      </c>
      <c r="L87" s="208" t="s">
        <v>537</v>
      </c>
      <c r="M87" s="208" t="s">
        <v>40</v>
      </c>
      <c r="N87" s="208">
        <v>1945</v>
      </c>
      <c r="O87" s="208">
        <v>2</v>
      </c>
      <c r="P87" s="208" t="s">
        <v>76</v>
      </c>
      <c r="Q87" s="208" t="s">
        <v>538</v>
      </c>
      <c r="R87" s="208" t="s">
        <v>34</v>
      </c>
      <c r="S87" s="208" t="s">
        <v>539</v>
      </c>
      <c r="T87" s="208" t="s">
        <v>95</v>
      </c>
      <c r="U87" s="9" t="s">
        <v>540</v>
      </c>
      <c r="V87" s="208">
        <v>0</v>
      </c>
      <c r="W87" s="208">
        <v>1</v>
      </c>
      <c r="X87" s="208">
        <v>0</v>
      </c>
      <c r="Y87" s="208">
        <v>1</v>
      </c>
      <c r="Z87" s="208">
        <v>0</v>
      </c>
      <c r="AA87" s="208">
        <v>0.73699999999999999</v>
      </c>
      <c r="AB87" s="208">
        <v>0</v>
      </c>
    </row>
    <row r="88" spans="1:28" ht="135">
      <c r="A88" s="208">
        <v>82</v>
      </c>
      <c r="B88" s="208" t="s">
        <v>65</v>
      </c>
      <c r="C88" s="208" t="s">
        <v>66</v>
      </c>
      <c r="D88" s="208" t="s">
        <v>75</v>
      </c>
      <c r="E88" s="4" t="s">
        <v>541</v>
      </c>
      <c r="F88" s="208" t="s">
        <v>542</v>
      </c>
      <c r="G88" s="208" t="s">
        <v>55</v>
      </c>
      <c r="H88" s="208" t="s">
        <v>44</v>
      </c>
      <c r="I88" s="208"/>
      <c r="J88" s="208"/>
      <c r="K88" s="208" t="s">
        <v>99</v>
      </c>
      <c r="L88" s="208" t="s">
        <v>543</v>
      </c>
      <c r="M88" s="208" t="s">
        <v>40</v>
      </c>
      <c r="N88" s="208" t="s">
        <v>1888</v>
      </c>
      <c r="O88" s="208">
        <v>2</v>
      </c>
      <c r="P88" s="208" t="s">
        <v>544</v>
      </c>
      <c r="Q88" s="208" t="s">
        <v>545</v>
      </c>
      <c r="R88" s="208" t="s">
        <v>34</v>
      </c>
      <c r="S88" s="208" t="s">
        <v>102</v>
      </c>
      <c r="T88" s="208" t="s">
        <v>42</v>
      </c>
      <c r="U88" s="9" t="s">
        <v>546</v>
      </c>
      <c r="V88" s="208">
        <v>46</v>
      </c>
      <c r="W88" s="208">
        <v>1</v>
      </c>
      <c r="X88" s="208">
        <v>0</v>
      </c>
      <c r="Y88" s="208">
        <v>1</v>
      </c>
      <c r="Z88" s="208">
        <v>1</v>
      </c>
      <c r="AA88" s="208" t="s">
        <v>547</v>
      </c>
      <c r="AB88" s="208" t="s">
        <v>267</v>
      </c>
    </row>
    <row r="89" spans="1:28" ht="120">
      <c r="A89" s="208">
        <v>83</v>
      </c>
      <c r="B89" s="208" t="s">
        <v>65</v>
      </c>
      <c r="C89" s="208" t="s">
        <v>66</v>
      </c>
      <c r="D89" s="208" t="s">
        <v>75</v>
      </c>
      <c r="E89" s="4" t="s">
        <v>548</v>
      </c>
      <c r="F89" s="208" t="s">
        <v>549</v>
      </c>
      <c r="G89" s="208" t="s">
        <v>55</v>
      </c>
      <c r="H89" s="208" t="s">
        <v>38</v>
      </c>
      <c r="I89" s="208" t="s">
        <v>143</v>
      </c>
      <c r="J89" s="208"/>
      <c r="K89" s="208" t="s">
        <v>550</v>
      </c>
      <c r="L89" s="208" t="s">
        <v>551</v>
      </c>
      <c r="M89" s="208" t="s">
        <v>40</v>
      </c>
      <c r="N89" s="208">
        <v>2009</v>
      </c>
      <c r="O89" s="208">
        <v>2</v>
      </c>
      <c r="P89" s="208" t="s">
        <v>552</v>
      </c>
      <c r="Q89" s="208" t="s">
        <v>553</v>
      </c>
      <c r="R89" s="208" t="s">
        <v>34</v>
      </c>
      <c r="S89" s="208" t="s">
        <v>46</v>
      </c>
      <c r="T89" s="208" t="s">
        <v>42</v>
      </c>
      <c r="U89" s="9" t="s">
        <v>554</v>
      </c>
      <c r="V89" s="208">
        <v>26</v>
      </c>
      <c r="W89" s="208">
        <v>1</v>
      </c>
      <c r="X89" s="208">
        <v>32</v>
      </c>
      <c r="Y89" s="208">
        <v>1</v>
      </c>
      <c r="Z89" s="208">
        <v>3</v>
      </c>
      <c r="AA89" s="208" t="s">
        <v>555</v>
      </c>
      <c r="AB89" s="208" t="s">
        <v>556</v>
      </c>
    </row>
    <row r="90" spans="1:28" ht="300">
      <c r="A90" s="208">
        <v>84</v>
      </c>
      <c r="B90" s="208" t="s">
        <v>65</v>
      </c>
      <c r="C90" s="208" t="s">
        <v>66</v>
      </c>
      <c r="D90" s="208" t="s">
        <v>75</v>
      </c>
      <c r="E90" s="4" t="s">
        <v>557</v>
      </c>
      <c r="F90" s="208" t="s">
        <v>558</v>
      </c>
      <c r="G90" s="208" t="s">
        <v>55</v>
      </c>
      <c r="H90" s="208" t="s">
        <v>44</v>
      </c>
      <c r="I90" s="208"/>
      <c r="J90" s="208"/>
      <c r="K90" s="208" t="s">
        <v>99</v>
      </c>
      <c r="L90" s="208" t="s">
        <v>559</v>
      </c>
      <c r="M90" s="208" t="s">
        <v>40</v>
      </c>
      <c r="N90" s="208">
        <v>2003</v>
      </c>
      <c r="O90" s="208">
        <v>2</v>
      </c>
      <c r="P90" s="208" t="s">
        <v>560</v>
      </c>
      <c r="Q90" s="208" t="s">
        <v>561</v>
      </c>
      <c r="R90" s="208" t="s">
        <v>562</v>
      </c>
      <c r="S90" s="208" t="s">
        <v>102</v>
      </c>
      <c r="T90" s="208" t="s">
        <v>96</v>
      </c>
      <c r="U90" s="10" t="s">
        <v>563</v>
      </c>
      <c r="V90" s="208">
        <v>0</v>
      </c>
      <c r="W90" s="208">
        <v>0</v>
      </c>
      <c r="X90" s="208">
        <v>0</v>
      </c>
      <c r="Y90" s="208">
        <v>1</v>
      </c>
      <c r="Z90" s="208">
        <v>7</v>
      </c>
      <c r="AA90" s="208">
        <v>0</v>
      </c>
      <c r="AB90" s="208">
        <v>0</v>
      </c>
    </row>
    <row r="91" spans="1:28" s="8" customFormat="1" ht="165">
      <c r="A91" s="208">
        <v>85</v>
      </c>
      <c r="B91" s="208" t="s">
        <v>65</v>
      </c>
      <c r="C91" s="208" t="s">
        <v>66</v>
      </c>
      <c r="D91" s="208" t="s">
        <v>564</v>
      </c>
      <c r="E91" s="4" t="s">
        <v>565</v>
      </c>
      <c r="F91" s="208" t="s">
        <v>566</v>
      </c>
      <c r="G91" s="208" t="s">
        <v>29</v>
      </c>
      <c r="H91" s="208" t="s">
        <v>48</v>
      </c>
      <c r="I91" s="208"/>
      <c r="J91" s="208"/>
      <c r="K91" s="208" t="s">
        <v>567</v>
      </c>
      <c r="L91" s="208" t="s">
        <v>568</v>
      </c>
      <c r="M91" s="208" t="s">
        <v>50</v>
      </c>
      <c r="N91" s="208">
        <v>2013</v>
      </c>
      <c r="O91" s="208">
        <v>1</v>
      </c>
      <c r="P91" s="208" t="s">
        <v>32</v>
      </c>
      <c r="Q91" s="208" t="s">
        <v>569</v>
      </c>
      <c r="R91" s="208" t="s">
        <v>34</v>
      </c>
      <c r="S91" s="208" t="s">
        <v>70</v>
      </c>
      <c r="T91" s="208" t="s">
        <v>265</v>
      </c>
      <c r="U91" s="10" t="s">
        <v>570</v>
      </c>
      <c r="V91" s="39">
        <v>0</v>
      </c>
      <c r="W91" s="39">
        <v>0</v>
      </c>
      <c r="X91" s="208">
        <v>0</v>
      </c>
      <c r="Y91" s="39">
        <v>0</v>
      </c>
      <c r="Z91" s="39">
        <v>0</v>
      </c>
      <c r="AA91" s="39">
        <v>0</v>
      </c>
      <c r="AB91" s="39">
        <v>0</v>
      </c>
    </row>
    <row r="92" spans="1:28" ht="195">
      <c r="A92" s="208">
        <v>86</v>
      </c>
      <c r="B92" s="208" t="s">
        <v>65</v>
      </c>
      <c r="C92" s="208" t="s">
        <v>66</v>
      </c>
      <c r="D92" s="208" t="s">
        <v>571</v>
      </c>
      <c r="E92" s="4" t="s">
        <v>572</v>
      </c>
      <c r="F92" s="208" t="s">
        <v>573</v>
      </c>
      <c r="G92" s="208" t="s">
        <v>574</v>
      </c>
      <c r="H92" s="208" t="s">
        <v>48</v>
      </c>
      <c r="I92" s="208"/>
      <c r="J92" s="208"/>
      <c r="K92" s="208" t="s">
        <v>72</v>
      </c>
      <c r="L92" s="208" t="s">
        <v>575</v>
      </c>
      <c r="M92" s="208" t="s">
        <v>50</v>
      </c>
      <c r="N92" s="208">
        <v>2007</v>
      </c>
      <c r="O92" s="208">
        <v>4</v>
      </c>
      <c r="P92" s="208" t="s">
        <v>79</v>
      </c>
      <c r="Q92" s="208" t="s">
        <v>576</v>
      </c>
      <c r="R92" s="208" t="s">
        <v>34</v>
      </c>
      <c r="S92" s="208" t="s">
        <v>577</v>
      </c>
      <c r="T92" s="208" t="s">
        <v>578</v>
      </c>
      <c r="U92" s="208" t="s">
        <v>579</v>
      </c>
      <c r="V92" s="208">
        <v>70</v>
      </c>
      <c r="W92" s="208">
        <v>1</v>
      </c>
      <c r="X92" s="208">
        <v>41</v>
      </c>
      <c r="Y92" s="208">
        <v>1</v>
      </c>
      <c r="Z92" s="208">
        <v>3</v>
      </c>
      <c r="AA92" s="208" t="s">
        <v>580</v>
      </c>
      <c r="AB92" s="208" t="s">
        <v>331</v>
      </c>
    </row>
    <row r="93" spans="1:28" ht="165">
      <c r="A93" s="208">
        <v>87</v>
      </c>
      <c r="B93" s="208" t="s">
        <v>65</v>
      </c>
      <c r="C93" s="208" t="s">
        <v>66</v>
      </c>
      <c r="D93" s="208" t="s">
        <v>571</v>
      </c>
      <c r="E93" s="4" t="s">
        <v>581</v>
      </c>
      <c r="F93" s="208" t="s">
        <v>582</v>
      </c>
      <c r="G93" s="208" t="s">
        <v>55</v>
      </c>
      <c r="H93" s="208" t="s">
        <v>38</v>
      </c>
      <c r="I93" s="208" t="s">
        <v>39</v>
      </c>
      <c r="J93" s="208"/>
      <c r="K93" s="208" t="s">
        <v>72</v>
      </c>
      <c r="L93" s="208" t="s">
        <v>1975</v>
      </c>
      <c r="M93" s="208" t="s">
        <v>40</v>
      </c>
      <c r="N93" s="208">
        <v>1992</v>
      </c>
      <c r="O93" s="208">
        <v>2</v>
      </c>
      <c r="P93" s="208" t="s">
        <v>583</v>
      </c>
      <c r="Q93" s="208" t="s">
        <v>584</v>
      </c>
      <c r="R93" s="208" t="s">
        <v>585</v>
      </c>
      <c r="S93" s="208" t="s">
        <v>586</v>
      </c>
      <c r="T93" s="208" t="s">
        <v>96</v>
      </c>
      <c r="U93" s="9" t="s">
        <v>587</v>
      </c>
      <c r="V93" s="208">
        <v>56</v>
      </c>
      <c r="W93" s="208">
        <v>1</v>
      </c>
      <c r="X93" s="208">
        <v>0</v>
      </c>
      <c r="Y93" s="208">
        <v>1</v>
      </c>
      <c r="Z93" s="208">
        <v>3</v>
      </c>
      <c r="AA93" s="208">
        <v>0</v>
      </c>
      <c r="AB93" s="208">
        <v>0</v>
      </c>
    </row>
    <row r="94" spans="1:28" ht="165">
      <c r="A94" s="208">
        <v>88</v>
      </c>
      <c r="B94" s="208" t="s">
        <v>65</v>
      </c>
      <c r="C94" s="208" t="s">
        <v>66</v>
      </c>
      <c r="D94" s="208" t="s">
        <v>571</v>
      </c>
      <c r="E94" s="4" t="s">
        <v>588</v>
      </c>
      <c r="F94" s="208" t="s">
        <v>589</v>
      </c>
      <c r="G94" s="208" t="s">
        <v>55</v>
      </c>
      <c r="H94" s="208" t="s">
        <v>38</v>
      </c>
      <c r="I94" s="208" t="s">
        <v>39</v>
      </c>
      <c r="J94" s="208"/>
      <c r="K94" s="208" t="s">
        <v>72</v>
      </c>
      <c r="L94" s="208" t="s">
        <v>590</v>
      </c>
      <c r="M94" s="208" t="s">
        <v>591</v>
      </c>
      <c r="N94" s="208">
        <v>2012</v>
      </c>
      <c r="O94" s="208">
        <v>2</v>
      </c>
      <c r="P94" s="208" t="s">
        <v>592</v>
      </c>
      <c r="Q94" s="208" t="s">
        <v>593</v>
      </c>
      <c r="R94" s="208" t="s">
        <v>594</v>
      </c>
      <c r="S94" s="208" t="s">
        <v>46</v>
      </c>
      <c r="T94" s="208" t="s">
        <v>42</v>
      </c>
      <c r="U94" s="9" t="s">
        <v>595</v>
      </c>
      <c r="V94" s="39">
        <v>0</v>
      </c>
      <c r="W94" s="39">
        <v>0</v>
      </c>
      <c r="X94" s="208">
        <v>0</v>
      </c>
      <c r="Y94" s="39">
        <v>0</v>
      </c>
      <c r="Z94" s="39">
        <v>0</v>
      </c>
      <c r="AA94" s="39">
        <v>0</v>
      </c>
      <c r="AB94" s="39">
        <v>0</v>
      </c>
    </row>
    <row r="95" spans="1:28" ht="120">
      <c r="A95" s="208">
        <v>89</v>
      </c>
      <c r="B95" s="208" t="s">
        <v>65</v>
      </c>
      <c r="C95" s="208" t="s">
        <v>66</v>
      </c>
      <c r="D95" s="208" t="s">
        <v>571</v>
      </c>
      <c r="E95" s="4" t="s">
        <v>596</v>
      </c>
      <c r="F95" s="208" t="s">
        <v>597</v>
      </c>
      <c r="G95" s="208" t="s">
        <v>598</v>
      </c>
      <c r="H95" s="208" t="s">
        <v>38</v>
      </c>
      <c r="I95" s="208" t="s">
        <v>39</v>
      </c>
      <c r="J95" s="208"/>
      <c r="K95" s="208" t="s">
        <v>72</v>
      </c>
      <c r="L95" s="208" t="s">
        <v>599</v>
      </c>
      <c r="M95" s="208" t="s">
        <v>50</v>
      </c>
      <c r="N95" s="208">
        <v>1988</v>
      </c>
      <c r="O95" s="208">
        <v>6</v>
      </c>
      <c r="P95" s="208" t="s">
        <v>600</v>
      </c>
      <c r="Q95" s="208" t="s">
        <v>601</v>
      </c>
      <c r="R95" s="208" t="s">
        <v>34</v>
      </c>
      <c r="S95" s="208" t="s">
        <v>41</v>
      </c>
      <c r="T95" s="208" t="s">
        <v>602</v>
      </c>
      <c r="U95" s="208" t="s">
        <v>603</v>
      </c>
      <c r="V95" s="39">
        <v>0</v>
      </c>
      <c r="W95" s="39">
        <v>0</v>
      </c>
      <c r="X95" s="208">
        <v>0</v>
      </c>
      <c r="Y95" s="39">
        <v>0</v>
      </c>
      <c r="Z95" s="39">
        <v>0</v>
      </c>
      <c r="AA95" s="39">
        <v>0</v>
      </c>
      <c r="AB95" s="39">
        <v>0</v>
      </c>
    </row>
    <row r="96" spans="1:28" ht="90">
      <c r="A96" s="208">
        <v>90</v>
      </c>
      <c r="B96" s="208" t="s">
        <v>65</v>
      </c>
      <c r="C96" s="208" t="s">
        <v>66</v>
      </c>
      <c r="D96" s="208" t="s">
        <v>571</v>
      </c>
      <c r="E96" s="4" t="s">
        <v>604</v>
      </c>
      <c r="F96" s="208" t="s">
        <v>605</v>
      </c>
      <c r="G96" s="208" t="s">
        <v>29</v>
      </c>
      <c r="H96" s="208" t="s">
        <v>38</v>
      </c>
      <c r="I96" s="208" t="s">
        <v>39</v>
      </c>
      <c r="J96" s="208"/>
      <c r="K96" s="208" t="s">
        <v>72</v>
      </c>
      <c r="L96" s="208" t="s">
        <v>1551</v>
      </c>
      <c r="M96" s="208" t="s">
        <v>50</v>
      </c>
      <c r="N96" s="208">
        <v>1982</v>
      </c>
      <c r="O96" s="208">
        <v>1</v>
      </c>
      <c r="P96" s="208" t="s">
        <v>606</v>
      </c>
      <c r="Q96" s="208" t="s">
        <v>607</v>
      </c>
      <c r="R96" s="208" t="s">
        <v>34</v>
      </c>
      <c r="S96" s="208" t="s">
        <v>46</v>
      </c>
      <c r="T96" s="208" t="s">
        <v>42</v>
      </c>
      <c r="U96" s="9" t="s">
        <v>608</v>
      </c>
      <c r="V96" s="39">
        <v>0</v>
      </c>
      <c r="W96" s="39">
        <v>0</v>
      </c>
      <c r="X96" s="208">
        <v>0</v>
      </c>
      <c r="Y96" s="39">
        <v>0</v>
      </c>
      <c r="Z96" s="39">
        <v>0</v>
      </c>
      <c r="AA96" s="39">
        <v>0</v>
      </c>
      <c r="AB96" s="39">
        <v>0</v>
      </c>
    </row>
    <row r="97" spans="1:28" ht="105">
      <c r="A97" s="208">
        <v>91</v>
      </c>
      <c r="B97" s="208" t="s">
        <v>65</v>
      </c>
      <c r="C97" s="208" t="s">
        <v>66</v>
      </c>
      <c r="D97" s="208" t="s">
        <v>571</v>
      </c>
      <c r="E97" s="4" t="s">
        <v>609</v>
      </c>
      <c r="F97" s="208" t="s">
        <v>610</v>
      </c>
      <c r="G97" s="208" t="s">
        <v>29</v>
      </c>
      <c r="H97" s="208" t="s">
        <v>48</v>
      </c>
      <c r="I97" s="208"/>
      <c r="J97" s="208"/>
      <c r="K97" s="208" t="s">
        <v>72</v>
      </c>
      <c r="L97" s="208" t="s">
        <v>1550</v>
      </c>
      <c r="M97" s="208" t="s">
        <v>50</v>
      </c>
      <c r="N97" s="208">
        <v>1954</v>
      </c>
      <c r="O97" s="208">
        <v>3</v>
      </c>
      <c r="P97" s="208" t="s">
        <v>611</v>
      </c>
      <c r="Q97" s="208" t="s">
        <v>612</v>
      </c>
      <c r="R97" s="208" t="s">
        <v>34</v>
      </c>
      <c r="S97" s="208" t="s">
        <v>41</v>
      </c>
      <c r="T97" s="208" t="s">
        <v>613</v>
      </c>
      <c r="U97" s="208" t="s">
        <v>614</v>
      </c>
      <c r="V97" s="39">
        <v>0</v>
      </c>
      <c r="W97" s="39">
        <v>0</v>
      </c>
      <c r="X97" s="208">
        <v>0</v>
      </c>
      <c r="Y97" s="39">
        <v>0</v>
      </c>
      <c r="Z97" s="39">
        <v>0</v>
      </c>
      <c r="AA97" s="39">
        <v>0</v>
      </c>
      <c r="AB97" s="39">
        <v>0</v>
      </c>
    </row>
    <row r="98" spans="1:28" s="8" customFormat="1" ht="105">
      <c r="A98" s="208">
        <v>92</v>
      </c>
      <c r="B98" s="208" t="s">
        <v>65</v>
      </c>
      <c r="C98" s="208" t="s">
        <v>66</v>
      </c>
      <c r="D98" s="208" t="s">
        <v>571</v>
      </c>
      <c r="E98" s="4" t="s">
        <v>615</v>
      </c>
      <c r="F98" s="208" t="s">
        <v>616</v>
      </c>
      <c r="G98" s="208" t="s">
        <v>617</v>
      </c>
      <c r="H98" s="208" t="s">
        <v>44</v>
      </c>
      <c r="I98" s="208"/>
      <c r="J98" s="208"/>
      <c r="K98" s="208" t="s">
        <v>72</v>
      </c>
      <c r="L98" s="208" t="s">
        <v>618</v>
      </c>
      <c r="M98" s="208" t="s">
        <v>40</v>
      </c>
      <c r="N98" s="208">
        <v>1994</v>
      </c>
      <c r="O98" s="208">
        <v>1</v>
      </c>
      <c r="P98" s="208" t="s">
        <v>76</v>
      </c>
      <c r="Q98" s="208" t="s">
        <v>619</v>
      </c>
      <c r="R98" s="208" t="s">
        <v>34</v>
      </c>
      <c r="S98" s="208" t="s">
        <v>102</v>
      </c>
      <c r="T98" s="208" t="s">
        <v>95</v>
      </c>
      <c r="U98" s="9" t="s">
        <v>620</v>
      </c>
      <c r="V98" s="39">
        <v>0</v>
      </c>
      <c r="W98" s="39">
        <v>0</v>
      </c>
      <c r="X98" s="208">
        <v>0</v>
      </c>
      <c r="Y98" s="39">
        <v>0</v>
      </c>
      <c r="Z98" s="39">
        <v>0</v>
      </c>
      <c r="AA98" s="39">
        <v>0</v>
      </c>
      <c r="AB98" s="39">
        <v>0</v>
      </c>
    </row>
    <row r="99" spans="1:28" s="8" customFormat="1" ht="105">
      <c r="A99" s="208">
        <v>93</v>
      </c>
      <c r="B99" s="208" t="s">
        <v>65</v>
      </c>
      <c r="C99" s="208" t="s">
        <v>66</v>
      </c>
      <c r="D99" s="208" t="s">
        <v>571</v>
      </c>
      <c r="E99" s="4" t="s">
        <v>621</v>
      </c>
      <c r="F99" s="208" t="s">
        <v>106</v>
      </c>
      <c r="G99" s="208" t="s">
        <v>43</v>
      </c>
      <c r="H99" s="208" t="s">
        <v>44</v>
      </c>
      <c r="I99" s="208"/>
      <c r="J99" s="208"/>
      <c r="K99" s="208" t="s">
        <v>72</v>
      </c>
      <c r="L99" s="11" t="s">
        <v>622</v>
      </c>
      <c r="M99" s="208" t="s">
        <v>40</v>
      </c>
      <c r="N99" s="208">
        <v>2001</v>
      </c>
      <c r="O99" s="208">
        <v>4</v>
      </c>
      <c r="P99" s="208" t="s">
        <v>76</v>
      </c>
      <c r="Q99" s="208" t="s">
        <v>623</v>
      </c>
      <c r="R99" s="208" t="s">
        <v>624</v>
      </c>
      <c r="S99" s="208" t="s">
        <v>102</v>
      </c>
      <c r="T99" s="208" t="s">
        <v>95</v>
      </c>
      <c r="U99" s="9" t="s">
        <v>625</v>
      </c>
      <c r="V99" s="208">
        <v>0</v>
      </c>
      <c r="W99" s="208">
        <v>1</v>
      </c>
      <c r="X99" s="208">
        <v>0</v>
      </c>
      <c r="Y99" s="208">
        <v>1</v>
      </c>
      <c r="Z99" s="208">
        <v>0</v>
      </c>
      <c r="AA99" s="208">
        <v>0</v>
      </c>
      <c r="AB99" s="208">
        <v>0</v>
      </c>
    </row>
    <row r="100" spans="1:28" s="8" customFormat="1" ht="75">
      <c r="A100" s="208">
        <v>94</v>
      </c>
      <c r="B100" s="208" t="s">
        <v>1428</v>
      </c>
      <c r="C100" s="208" t="s">
        <v>66</v>
      </c>
      <c r="D100" s="208" t="s">
        <v>571</v>
      </c>
      <c r="E100" s="4" t="s">
        <v>1429</v>
      </c>
      <c r="F100" s="208" t="s">
        <v>1430</v>
      </c>
      <c r="G100" s="208" t="s">
        <v>55</v>
      </c>
      <c r="H100" s="208" t="s">
        <v>44</v>
      </c>
      <c r="I100" s="208"/>
      <c r="J100" s="208"/>
      <c r="K100" s="208" t="s">
        <v>45</v>
      </c>
      <c r="L100" s="4" t="s">
        <v>1847</v>
      </c>
      <c r="M100" s="208" t="s">
        <v>50</v>
      </c>
      <c r="N100" s="208">
        <v>2005</v>
      </c>
      <c r="O100" s="208">
        <v>1</v>
      </c>
      <c r="P100" s="208" t="s">
        <v>32</v>
      </c>
      <c r="Q100" s="36" t="s">
        <v>1431</v>
      </c>
      <c r="R100" s="208" t="s">
        <v>1432</v>
      </c>
      <c r="S100" s="208" t="s">
        <v>53</v>
      </c>
      <c r="T100" s="208" t="s">
        <v>123</v>
      </c>
      <c r="U100" s="9" t="s">
        <v>1433</v>
      </c>
      <c r="V100" s="39">
        <v>0</v>
      </c>
      <c r="W100" s="39">
        <v>0</v>
      </c>
      <c r="X100" s="208">
        <v>0</v>
      </c>
      <c r="Y100" s="39">
        <v>0</v>
      </c>
      <c r="Z100" s="39">
        <v>0</v>
      </c>
      <c r="AA100" s="39">
        <v>0</v>
      </c>
      <c r="AB100" s="39">
        <v>0</v>
      </c>
    </row>
    <row r="101" spans="1:28" s="8" customFormat="1" ht="105">
      <c r="A101" s="208">
        <v>95</v>
      </c>
      <c r="B101" s="208" t="s">
        <v>65</v>
      </c>
      <c r="C101" s="208" t="s">
        <v>66</v>
      </c>
      <c r="D101" s="208" t="s">
        <v>571</v>
      </c>
      <c r="E101" s="4" t="s">
        <v>626</v>
      </c>
      <c r="F101" s="208" t="s">
        <v>627</v>
      </c>
      <c r="G101" s="208" t="s">
        <v>617</v>
      </c>
      <c r="H101" s="208" t="s">
        <v>62</v>
      </c>
      <c r="I101" s="208"/>
      <c r="J101" s="208" t="s">
        <v>165</v>
      </c>
      <c r="K101" s="208" t="s">
        <v>72</v>
      </c>
      <c r="L101" s="208" t="s">
        <v>628</v>
      </c>
      <c r="M101" s="208" t="s">
        <v>40</v>
      </c>
      <c r="N101" s="208">
        <v>1971</v>
      </c>
      <c r="O101" s="208">
        <v>3</v>
      </c>
      <c r="P101" s="208" t="s">
        <v>167</v>
      </c>
      <c r="Q101" s="8" t="s">
        <v>165</v>
      </c>
      <c r="R101" s="208" t="s">
        <v>629</v>
      </c>
      <c r="S101" s="208" t="s">
        <v>630</v>
      </c>
      <c r="T101" s="208" t="s">
        <v>631</v>
      </c>
      <c r="U101" s="208" t="s">
        <v>632</v>
      </c>
      <c r="V101" s="208">
        <v>0</v>
      </c>
      <c r="W101" s="208">
        <v>1</v>
      </c>
      <c r="X101" s="208">
        <v>0</v>
      </c>
      <c r="Y101" s="208">
        <v>1</v>
      </c>
      <c r="Z101" s="208">
        <v>0</v>
      </c>
      <c r="AA101" s="208" t="s">
        <v>633</v>
      </c>
      <c r="AB101" s="208" t="s">
        <v>634</v>
      </c>
    </row>
    <row r="102" spans="1:28" s="8" customFormat="1" ht="165">
      <c r="A102" s="208">
        <v>96</v>
      </c>
      <c r="B102" s="208" t="s">
        <v>65</v>
      </c>
      <c r="C102" s="208" t="s">
        <v>66</v>
      </c>
      <c r="D102" s="208" t="s">
        <v>571</v>
      </c>
      <c r="E102" s="4" t="s">
        <v>635</v>
      </c>
      <c r="F102" s="208" t="s">
        <v>636</v>
      </c>
      <c r="G102" s="208" t="s">
        <v>55</v>
      </c>
      <c r="H102" s="208" t="s">
        <v>62</v>
      </c>
      <c r="I102" s="208"/>
      <c r="J102" s="208" t="s">
        <v>165</v>
      </c>
      <c r="K102" s="208" t="s">
        <v>72</v>
      </c>
      <c r="L102" s="208" t="s">
        <v>637</v>
      </c>
      <c r="M102" s="208" t="s">
        <v>40</v>
      </c>
      <c r="N102" s="208">
        <v>1983</v>
      </c>
      <c r="O102" s="208">
        <v>2</v>
      </c>
      <c r="P102" s="208" t="s">
        <v>167</v>
      </c>
      <c r="Q102" s="208" t="s">
        <v>165</v>
      </c>
      <c r="R102" s="208" t="s">
        <v>638</v>
      </c>
      <c r="S102" s="208" t="s">
        <v>102</v>
      </c>
      <c r="T102" s="208" t="s">
        <v>95</v>
      </c>
      <c r="U102" s="9" t="s">
        <v>639</v>
      </c>
      <c r="V102" s="208">
        <v>0</v>
      </c>
      <c r="W102" s="208">
        <v>1</v>
      </c>
      <c r="X102" s="208">
        <v>0</v>
      </c>
      <c r="Y102" s="208">
        <v>1</v>
      </c>
      <c r="Z102" s="208">
        <v>0</v>
      </c>
      <c r="AA102" s="208" t="s">
        <v>640</v>
      </c>
      <c r="AB102" s="208" t="s">
        <v>641</v>
      </c>
    </row>
    <row r="103" spans="1:28" ht="225">
      <c r="A103" s="208">
        <v>97</v>
      </c>
      <c r="B103" s="208" t="s">
        <v>65</v>
      </c>
      <c r="C103" s="208" t="s">
        <v>66</v>
      </c>
      <c r="D103" s="208" t="s">
        <v>571</v>
      </c>
      <c r="E103" s="4" t="s">
        <v>642</v>
      </c>
      <c r="F103" s="208" t="s">
        <v>643</v>
      </c>
      <c r="G103" s="208" t="s">
        <v>78</v>
      </c>
      <c r="H103" s="208" t="s">
        <v>62</v>
      </c>
      <c r="I103" s="208"/>
      <c r="J103" s="208" t="s">
        <v>165</v>
      </c>
      <c r="K103" s="208" t="s">
        <v>72</v>
      </c>
      <c r="L103" s="208" t="s">
        <v>644</v>
      </c>
      <c r="M103" s="208" t="s">
        <v>40</v>
      </c>
      <c r="N103" s="208">
        <v>1986</v>
      </c>
      <c r="O103" s="208">
        <v>2</v>
      </c>
      <c r="P103" s="208" t="s">
        <v>645</v>
      </c>
      <c r="Q103" s="208" t="s">
        <v>646</v>
      </c>
      <c r="R103" s="208" t="s">
        <v>647</v>
      </c>
      <c r="S103" s="208" t="s">
        <v>41</v>
      </c>
      <c r="T103" s="208" t="s">
        <v>648</v>
      </c>
      <c r="U103" s="208" t="s">
        <v>649</v>
      </c>
      <c r="V103" s="39">
        <v>0</v>
      </c>
      <c r="W103" s="39">
        <v>0</v>
      </c>
      <c r="X103" s="208">
        <v>0</v>
      </c>
      <c r="Y103" s="39">
        <v>0</v>
      </c>
      <c r="Z103" s="39">
        <v>0</v>
      </c>
      <c r="AA103" s="39">
        <v>0</v>
      </c>
      <c r="AB103" s="39">
        <v>0</v>
      </c>
    </row>
    <row r="104" spans="1:28" ht="120">
      <c r="A104" s="208">
        <v>98</v>
      </c>
      <c r="B104" s="208" t="s">
        <v>65</v>
      </c>
      <c r="C104" s="208" t="s">
        <v>66</v>
      </c>
      <c r="D104" s="208" t="s">
        <v>650</v>
      </c>
      <c r="E104" s="11" t="s">
        <v>1951</v>
      </c>
      <c r="F104" s="208" t="s">
        <v>651</v>
      </c>
      <c r="G104" s="208" t="s">
        <v>59</v>
      </c>
      <c r="H104" s="208" t="s">
        <v>48</v>
      </c>
      <c r="I104" s="208"/>
      <c r="J104" s="208"/>
      <c r="K104" s="208" t="s">
        <v>652</v>
      </c>
      <c r="L104" s="208" t="s">
        <v>1952</v>
      </c>
      <c r="M104" s="208" t="s">
        <v>50</v>
      </c>
      <c r="N104" s="208">
        <v>2004</v>
      </c>
      <c r="O104" s="208">
        <v>1</v>
      </c>
      <c r="P104" s="208" t="s">
        <v>79</v>
      </c>
      <c r="Q104" s="208" t="s">
        <v>653</v>
      </c>
      <c r="R104" s="208" t="s">
        <v>34</v>
      </c>
      <c r="S104" s="208" t="s">
        <v>41</v>
      </c>
      <c r="T104" s="208" t="s">
        <v>654</v>
      </c>
      <c r="U104" s="208" t="s">
        <v>655</v>
      </c>
      <c r="V104" s="39">
        <v>0</v>
      </c>
      <c r="W104" s="39">
        <v>0</v>
      </c>
      <c r="X104" s="208">
        <v>0</v>
      </c>
      <c r="Y104" s="39">
        <v>0</v>
      </c>
      <c r="Z104" s="39">
        <v>0</v>
      </c>
      <c r="AA104" s="39">
        <v>0</v>
      </c>
      <c r="AB104" s="39">
        <v>0</v>
      </c>
    </row>
    <row r="105" spans="1:28" ht="120">
      <c r="A105" s="208">
        <v>99</v>
      </c>
      <c r="B105" s="208" t="s">
        <v>65</v>
      </c>
      <c r="C105" s="208" t="s">
        <v>66</v>
      </c>
      <c r="D105" s="208" t="s">
        <v>1434</v>
      </c>
      <c r="E105" s="4" t="s">
        <v>656</v>
      </c>
      <c r="F105" s="208" t="s">
        <v>657</v>
      </c>
      <c r="G105" s="208" t="s">
        <v>29</v>
      </c>
      <c r="H105" s="208" t="s">
        <v>48</v>
      </c>
      <c r="I105" s="208"/>
      <c r="J105" s="208"/>
      <c r="K105" s="208" t="s">
        <v>57</v>
      </c>
      <c r="L105" s="208" t="s">
        <v>658</v>
      </c>
      <c r="M105" s="208" t="s">
        <v>659</v>
      </c>
      <c r="N105" s="208">
        <v>2015</v>
      </c>
      <c r="O105" s="208">
        <v>1</v>
      </c>
      <c r="P105" s="208" t="s">
        <v>660</v>
      </c>
      <c r="Q105" s="208" t="s">
        <v>661</v>
      </c>
      <c r="R105" s="208" t="s">
        <v>34</v>
      </c>
      <c r="S105" s="208" t="s">
        <v>70</v>
      </c>
      <c r="T105" s="208" t="s">
        <v>221</v>
      </c>
      <c r="U105" s="208" t="s">
        <v>662</v>
      </c>
      <c r="V105" s="39">
        <v>0</v>
      </c>
      <c r="W105" s="39">
        <v>0</v>
      </c>
      <c r="X105" s="208">
        <v>0</v>
      </c>
      <c r="Y105" s="39">
        <v>0</v>
      </c>
      <c r="Z105" s="39">
        <v>0</v>
      </c>
      <c r="AA105" s="39">
        <v>0</v>
      </c>
      <c r="AB105" s="39">
        <v>0</v>
      </c>
    </row>
    <row r="106" spans="1:28" s="8" customFormat="1" ht="135">
      <c r="A106" s="208">
        <v>100</v>
      </c>
      <c r="B106" s="208" t="s">
        <v>65</v>
      </c>
      <c r="C106" s="208" t="s">
        <v>66</v>
      </c>
      <c r="D106" s="208" t="s">
        <v>73</v>
      </c>
      <c r="E106" s="4" t="s">
        <v>663</v>
      </c>
      <c r="F106" s="208" t="s">
        <v>664</v>
      </c>
      <c r="G106" s="208" t="s">
        <v>55</v>
      </c>
      <c r="H106" s="208" t="s">
        <v>62</v>
      </c>
      <c r="I106" s="208"/>
      <c r="J106" s="208" t="s">
        <v>63</v>
      </c>
      <c r="K106" s="208" t="s">
        <v>72</v>
      </c>
      <c r="L106" s="208" t="s">
        <v>665</v>
      </c>
      <c r="M106" s="208" t="s">
        <v>34</v>
      </c>
      <c r="N106" s="208">
        <v>2002</v>
      </c>
      <c r="O106" s="208">
        <v>1</v>
      </c>
      <c r="P106" s="208" t="s">
        <v>666</v>
      </c>
      <c r="Q106" s="208" t="s">
        <v>667</v>
      </c>
      <c r="R106" s="208" t="s">
        <v>34</v>
      </c>
      <c r="S106" s="208" t="s">
        <v>70</v>
      </c>
      <c r="T106" s="208" t="s">
        <v>265</v>
      </c>
      <c r="U106" s="208" t="s">
        <v>668</v>
      </c>
      <c r="V106" s="39">
        <v>0</v>
      </c>
      <c r="W106" s="39">
        <v>0</v>
      </c>
      <c r="X106" s="208">
        <v>0</v>
      </c>
      <c r="Y106" s="39">
        <v>0</v>
      </c>
      <c r="Z106" s="39">
        <v>0</v>
      </c>
      <c r="AA106" s="39">
        <v>0</v>
      </c>
      <c r="AB106" s="39">
        <v>0</v>
      </c>
    </row>
    <row r="107" spans="1:28" ht="120">
      <c r="A107" s="208">
        <v>101</v>
      </c>
      <c r="B107" s="208" t="s">
        <v>65</v>
      </c>
      <c r="C107" s="208" t="s">
        <v>66</v>
      </c>
      <c r="D107" s="208" t="s">
        <v>73</v>
      </c>
      <c r="E107" s="4" t="s">
        <v>669</v>
      </c>
      <c r="F107" s="208" t="s">
        <v>670</v>
      </c>
      <c r="G107" s="208" t="s">
        <v>120</v>
      </c>
      <c r="H107" s="208" t="s">
        <v>62</v>
      </c>
      <c r="I107" s="208"/>
      <c r="J107" s="208" t="s">
        <v>63</v>
      </c>
      <c r="K107" s="208" t="s">
        <v>57</v>
      </c>
      <c r="L107" s="208" t="s">
        <v>671</v>
      </c>
      <c r="M107" s="208" t="s">
        <v>40</v>
      </c>
      <c r="N107" s="208">
        <v>1998</v>
      </c>
      <c r="O107" s="208">
        <v>3</v>
      </c>
      <c r="P107" s="208" t="s">
        <v>672</v>
      </c>
      <c r="Q107" s="208" t="s">
        <v>673</v>
      </c>
      <c r="R107" s="208" t="s">
        <v>674</v>
      </c>
      <c r="S107" s="208" t="s">
        <v>102</v>
      </c>
      <c r="T107" s="208" t="s">
        <v>96</v>
      </c>
      <c r="U107" s="9" t="s">
        <v>675</v>
      </c>
      <c r="V107" s="39">
        <v>0</v>
      </c>
      <c r="W107" s="39">
        <v>0</v>
      </c>
      <c r="X107" s="208">
        <v>0</v>
      </c>
      <c r="Y107" s="39">
        <v>0</v>
      </c>
      <c r="Z107" s="39">
        <v>0</v>
      </c>
      <c r="AA107" s="39">
        <v>0</v>
      </c>
      <c r="AB107" s="39">
        <v>0</v>
      </c>
    </row>
    <row r="108" spans="1:28" ht="165">
      <c r="A108" s="208">
        <v>102</v>
      </c>
      <c r="B108" s="208" t="s">
        <v>65</v>
      </c>
      <c r="C108" s="208" t="s">
        <v>66</v>
      </c>
      <c r="D108" s="208" t="s">
        <v>73</v>
      </c>
      <c r="E108" s="4" t="s">
        <v>676</v>
      </c>
      <c r="F108" s="208" t="s">
        <v>677</v>
      </c>
      <c r="G108" s="208" t="s">
        <v>678</v>
      </c>
      <c r="H108" s="208" t="s">
        <v>38</v>
      </c>
      <c r="I108" s="208" t="s">
        <v>39</v>
      </c>
      <c r="J108" s="208"/>
      <c r="K108" s="208" t="s">
        <v>679</v>
      </c>
      <c r="L108" s="208" t="s">
        <v>680</v>
      </c>
      <c r="M108" s="208" t="s">
        <v>40</v>
      </c>
      <c r="N108" s="208">
        <v>1999</v>
      </c>
      <c r="O108" s="208">
        <v>2</v>
      </c>
      <c r="P108" s="208" t="s">
        <v>76</v>
      </c>
      <c r="Q108" s="208" t="s">
        <v>681</v>
      </c>
      <c r="R108" s="208" t="s">
        <v>34</v>
      </c>
      <c r="S108" s="208" t="s">
        <v>102</v>
      </c>
      <c r="T108" s="208" t="s">
        <v>42</v>
      </c>
      <c r="U108" s="9" t="s">
        <v>682</v>
      </c>
      <c r="V108" s="39">
        <v>0</v>
      </c>
      <c r="W108" s="39">
        <v>0</v>
      </c>
      <c r="X108" s="208">
        <v>0</v>
      </c>
      <c r="Y108" s="39">
        <v>0</v>
      </c>
      <c r="Z108" s="39">
        <v>0</v>
      </c>
      <c r="AA108" s="39">
        <v>0</v>
      </c>
      <c r="AB108" s="39">
        <v>0</v>
      </c>
    </row>
    <row r="109" spans="1:28" ht="150">
      <c r="A109" s="208">
        <v>103</v>
      </c>
      <c r="B109" s="208" t="s">
        <v>65</v>
      </c>
      <c r="C109" s="208" t="s">
        <v>66</v>
      </c>
      <c r="D109" s="208" t="s">
        <v>73</v>
      </c>
      <c r="E109" s="4" t="s">
        <v>683</v>
      </c>
      <c r="F109" s="208" t="s">
        <v>684</v>
      </c>
      <c r="G109" s="208" t="s">
        <v>29</v>
      </c>
      <c r="H109" s="208" t="s">
        <v>38</v>
      </c>
      <c r="I109" s="208" t="s">
        <v>39</v>
      </c>
      <c r="J109" s="208"/>
      <c r="K109" s="208" t="s">
        <v>74</v>
      </c>
      <c r="L109" s="208" t="s">
        <v>1557</v>
      </c>
      <c r="M109" s="208" t="s">
        <v>34</v>
      </c>
      <c r="N109" s="208">
        <v>2007</v>
      </c>
      <c r="O109" s="208">
        <v>1</v>
      </c>
      <c r="P109" s="208" t="s">
        <v>685</v>
      </c>
      <c r="Q109" s="208" t="s">
        <v>686</v>
      </c>
      <c r="R109" s="208" t="s">
        <v>34</v>
      </c>
      <c r="S109" s="208" t="s">
        <v>102</v>
      </c>
      <c r="T109" s="208" t="s">
        <v>42</v>
      </c>
      <c r="U109" s="9" t="s">
        <v>687</v>
      </c>
      <c r="V109" s="208">
        <v>0</v>
      </c>
      <c r="W109" s="208">
        <v>0</v>
      </c>
      <c r="X109" s="208">
        <v>0</v>
      </c>
      <c r="Y109" s="208">
        <v>1</v>
      </c>
      <c r="Z109" s="208">
        <v>2</v>
      </c>
      <c r="AA109" s="208">
        <v>0</v>
      </c>
      <c r="AB109" s="208">
        <v>0</v>
      </c>
    </row>
    <row r="110" spans="1:28" s="8" customFormat="1" ht="150">
      <c r="A110" s="208">
        <v>104</v>
      </c>
      <c r="B110" s="208" t="s">
        <v>65</v>
      </c>
      <c r="C110" s="208" t="s">
        <v>66</v>
      </c>
      <c r="D110" s="208" t="s">
        <v>73</v>
      </c>
      <c r="E110" s="4" t="s">
        <v>688</v>
      </c>
      <c r="F110" s="208" t="s">
        <v>689</v>
      </c>
      <c r="G110" s="208" t="s">
        <v>59</v>
      </c>
      <c r="H110" s="208" t="s">
        <v>38</v>
      </c>
      <c r="I110" s="208" t="s">
        <v>39</v>
      </c>
      <c r="J110" s="208"/>
      <c r="K110" s="208" t="s">
        <v>690</v>
      </c>
      <c r="L110" s="208" t="s">
        <v>691</v>
      </c>
      <c r="M110" s="208" t="s">
        <v>692</v>
      </c>
      <c r="N110" s="208">
        <v>2020</v>
      </c>
      <c r="O110" s="208">
        <v>1</v>
      </c>
      <c r="P110" s="208" t="s">
        <v>76</v>
      </c>
      <c r="Q110" s="208" t="s">
        <v>693</v>
      </c>
      <c r="R110" s="208" t="s">
        <v>34</v>
      </c>
      <c r="S110" s="208" t="s">
        <v>35</v>
      </c>
      <c r="T110" s="208" t="s">
        <v>34</v>
      </c>
      <c r="U110" s="9" t="s">
        <v>694</v>
      </c>
      <c r="V110" s="39">
        <v>0</v>
      </c>
      <c r="W110" s="39">
        <v>0</v>
      </c>
      <c r="X110" s="208">
        <v>0</v>
      </c>
      <c r="Y110" s="39">
        <v>0</v>
      </c>
      <c r="Z110" s="39">
        <v>0</v>
      </c>
      <c r="AA110" s="39">
        <v>0</v>
      </c>
      <c r="AB110" s="39">
        <v>0</v>
      </c>
    </row>
    <row r="111" spans="1:28" s="8" customFormat="1" ht="105">
      <c r="A111" s="208">
        <v>105</v>
      </c>
      <c r="B111" s="208" t="s">
        <v>65</v>
      </c>
      <c r="C111" s="208" t="s">
        <v>66</v>
      </c>
      <c r="D111" s="208" t="s">
        <v>73</v>
      </c>
      <c r="E111" s="4" t="s">
        <v>695</v>
      </c>
      <c r="F111" s="208" t="s">
        <v>696</v>
      </c>
      <c r="G111" s="208" t="s">
        <v>59</v>
      </c>
      <c r="H111" s="208" t="s">
        <v>62</v>
      </c>
      <c r="I111" s="208"/>
      <c r="J111" s="208" t="s">
        <v>165</v>
      </c>
      <c r="K111" s="208" t="s">
        <v>74</v>
      </c>
      <c r="L111" s="208" t="s">
        <v>1558</v>
      </c>
      <c r="M111" s="208" t="s">
        <v>34</v>
      </c>
      <c r="N111" s="208">
        <v>2002</v>
      </c>
      <c r="O111" s="208">
        <v>3</v>
      </c>
      <c r="P111" s="208" t="s">
        <v>52</v>
      </c>
      <c r="Q111" s="208" t="s">
        <v>165</v>
      </c>
      <c r="R111" s="208" t="s">
        <v>34</v>
      </c>
      <c r="S111" s="208" t="s">
        <v>102</v>
      </c>
      <c r="T111" s="208" t="s">
        <v>265</v>
      </c>
      <c r="U111" s="9" t="s">
        <v>697</v>
      </c>
      <c r="V111" s="39">
        <v>0</v>
      </c>
      <c r="W111" s="39">
        <v>0</v>
      </c>
      <c r="X111" s="208">
        <v>0</v>
      </c>
      <c r="Y111" s="39">
        <v>0</v>
      </c>
      <c r="Z111" s="39">
        <v>0</v>
      </c>
      <c r="AA111" s="39">
        <v>0</v>
      </c>
      <c r="AB111" s="39">
        <v>0</v>
      </c>
    </row>
    <row r="112" spans="1:28" ht="285">
      <c r="A112" s="208">
        <v>106</v>
      </c>
      <c r="B112" s="208" t="s">
        <v>65</v>
      </c>
      <c r="C112" s="208" t="s">
        <v>66</v>
      </c>
      <c r="D112" s="208" t="s">
        <v>73</v>
      </c>
      <c r="E112" s="4" t="s">
        <v>698</v>
      </c>
      <c r="F112" s="208" t="s">
        <v>674</v>
      </c>
      <c r="G112" s="208" t="s">
        <v>55</v>
      </c>
      <c r="H112" s="208" t="s">
        <v>44</v>
      </c>
      <c r="I112" s="208"/>
      <c r="J112" s="208"/>
      <c r="K112" s="208" t="s">
        <v>74</v>
      </c>
      <c r="L112" s="208" t="s">
        <v>1559</v>
      </c>
      <c r="M112" s="208" t="s">
        <v>40</v>
      </c>
      <c r="N112" s="208">
        <v>2001</v>
      </c>
      <c r="O112" s="208">
        <v>1</v>
      </c>
      <c r="P112" s="208" t="s">
        <v>699</v>
      </c>
      <c r="Q112" s="208" t="s">
        <v>1549</v>
      </c>
      <c r="R112" s="208" t="s">
        <v>700</v>
      </c>
      <c r="S112" s="208" t="s">
        <v>41</v>
      </c>
      <c r="T112" s="208" t="s">
        <v>42</v>
      </c>
      <c r="U112" s="9" t="s">
        <v>701</v>
      </c>
      <c r="V112" s="208">
        <v>9</v>
      </c>
      <c r="W112" s="208">
        <v>1</v>
      </c>
      <c r="X112" s="208">
        <v>18</v>
      </c>
      <c r="Y112" s="208">
        <v>1</v>
      </c>
      <c r="Z112" s="208">
        <v>3</v>
      </c>
      <c r="AA112" s="208" t="s">
        <v>702</v>
      </c>
      <c r="AB112" s="208" t="s">
        <v>703</v>
      </c>
    </row>
    <row r="113" spans="1:28" ht="345">
      <c r="A113" s="208">
        <v>107</v>
      </c>
      <c r="B113" s="208" t="s">
        <v>65</v>
      </c>
      <c r="C113" s="208" t="s">
        <v>66</v>
      </c>
      <c r="D113" s="208" t="s">
        <v>73</v>
      </c>
      <c r="E113" s="4" t="s">
        <v>704</v>
      </c>
      <c r="F113" s="208" t="s">
        <v>705</v>
      </c>
      <c r="G113" s="208" t="s">
        <v>55</v>
      </c>
      <c r="H113" s="208" t="s">
        <v>44</v>
      </c>
      <c r="I113" s="208"/>
      <c r="J113" s="208"/>
      <c r="K113" s="208" t="s">
        <v>74</v>
      </c>
      <c r="L113" s="208" t="s">
        <v>706</v>
      </c>
      <c r="M113" s="208" t="s">
        <v>40</v>
      </c>
      <c r="N113" s="208">
        <v>2010</v>
      </c>
      <c r="O113" s="208">
        <v>6</v>
      </c>
      <c r="P113" s="208" t="s">
        <v>64</v>
      </c>
      <c r="Q113" s="208" t="s">
        <v>707</v>
      </c>
      <c r="R113" s="208" t="s">
        <v>34</v>
      </c>
      <c r="S113" s="208" t="s">
        <v>46</v>
      </c>
      <c r="T113" s="208" t="s">
        <v>42</v>
      </c>
      <c r="U113" s="9" t="s">
        <v>708</v>
      </c>
      <c r="V113" s="208">
        <v>34</v>
      </c>
      <c r="W113" s="208">
        <v>1</v>
      </c>
      <c r="X113" s="208">
        <v>30</v>
      </c>
      <c r="Y113" s="208">
        <v>0</v>
      </c>
      <c r="Z113" s="208">
        <v>0</v>
      </c>
      <c r="AA113" s="208" t="s">
        <v>709</v>
      </c>
      <c r="AB113" s="208" t="s">
        <v>634</v>
      </c>
    </row>
    <row r="114" spans="1:28" ht="180">
      <c r="A114" s="208">
        <v>108</v>
      </c>
      <c r="B114" s="208" t="s">
        <v>1428</v>
      </c>
      <c r="C114" s="208" t="s">
        <v>66</v>
      </c>
      <c r="D114" s="208" t="s">
        <v>73</v>
      </c>
      <c r="E114" s="4" t="s">
        <v>1442</v>
      </c>
      <c r="F114" s="208" t="s">
        <v>1441</v>
      </c>
      <c r="G114" s="208" t="s">
        <v>55</v>
      </c>
      <c r="H114" s="208" t="s">
        <v>62</v>
      </c>
      <c r="I114" s="208"/>
      <c r="J114" s="208" t="s">
        <v>1560</v>
      </c>
      <c r="K114" s="208" t="s">
        <v>57</v>
      </c>
      <c r="L114" s="208" t="s">
        <v>1444</v>
      </c>
      <c r="M114" s="208" t="s">
        <v>1088</v>
      </c>
      <c r="N114" s="208">
        <v>2011</v>
      </c>
      <c r="O114" s="208">
        <v>2</v>
      </c>
      <c r="P114" s="208" t="s">
        <v>64</v>
      </c>
      <c r="Q114" s="208" t="s">
        <v>1445</v>
      </c>
      <c r="R114" s="208"/>
      <c r="S114" s="208" t="s">
        <v>102</v>
      </c>
      <c r="T114" s="208" t="s">
        <v>95</v>
      </c>
      <c r="U114" s="9" t="s">
        <v>1446</v>
      </c>
      <c r="V114" s="208">
        <v>0</v>
      </c>
      <c r="W114" s="208">
        <v>1</v>
      </c>
      <c r="X114" s="208">
        <v>0</v>
      </c>
      <c r="Y114" s="208">
        <v>1</v>
      </c>
      <c r="Z114" s="208">
        <v>5</v>
      </c>
      <c r="AA114" s="208">
        <v>1.3089999999999999</v>
      </c>
      <c r="AB114" s="208">
        <v>0.44700000000000001</v>
      </c>
    </row>
    <row r="115" spans="1:28" s="28" customFormat="1" ht="165">
      <c r="A115" s="208">
        <v>109</v>
      </c>
      <c r="B115" s="208" t="s">
        <v>1428</v>
      </c>
      <c r="C115" s="208" t="s">
        <v>66</v>
      </c>
      <c r="D115" s="208" t="s">
        <v>73</v>
      </c>
      <c r="E115" s="4" t="s">
        <v>1898</v>
      </c>
      <c r="F115" s="208" t="s">
        <v>674</v>
      </c>
      <c r="G115" s="208" t="s">
        <v>55</v>
      </c>
      <c r="H115" s="208" t="s">
        <v>62</v>
      </c>
      <c r="I115" s="208"/>
      <c r="J115" s="208"/>
      <c r="K115" s="208" t="s">
        <v>1894</v>
      </c>
      <c r="L115" s="208" t="s">
        <v>1899</v>
      </c>
      <c r="M115" s="208" t="s">
        <v>692</v>
      </c>
      <c r="N115" s="208">
        <v>2012</v>
      </c>
      <c r="O115" s="208">
        <v>1</v>
      </c>
      <c r="P115" s="208" t="s">
        <v>64</v>
      </c>
      <c r="Q115" s="208" t="s">
        <v>1900</v>
      </c>
      <c r="R115" s="208"/>
      <c r="S115" s="208" t="s">
        <v>102</v>
      </c>
      <c r="T115" s="208" t="s">
        <v>1502</v>
      </c>
      <c r="U115" s="9" t="s">
        <v>1901</v>
      </c>
      <c r="V115" s="208">
        <v>61</v>
      </c>
      <c r="W115" s="208">
        <v>1</v>
      </c>
      <c r="X115" s="208">
        <v>0</v>
      </c>
      <c r="Y115" s="208">
        <v>1</v>
      </c>
      <c r="Z115" s="208">
        <v>0</v>
      </c>
      <c r="AA115" s="208">
        <v>0</v>
      </c>
      <c r="AB115" s="208">
        <v>0</v>
      </c>
    </row>
    <row r="116" spans="1:28" ht="180">
      <c r="A116" s="208">
        <v>110</v>
      </c>
      <c r="B116" s="208" t="s">
        <v>65</v>
      </c>
      <c r="C116" s="208" t="s">
        <v>66</v>
      </c>
      <c r="D116" s="208" t="s">
        <v>77</v>
      </c>
      <c r="E116" s="5" t="s">
        <v>710</v>
      </c>
      <c r="F116" s="208" t="s">
        <v>711</v>
      </c>
      <c r="G116" s="208" t="s">
        <v>78</v>
      </c>
      <c r="H116" s="208" t="s">
        <v>48</v>
      </c>
      <c r="I116" s="208"/>
      <c r="J116" s="208"/>
      <c r="K116" s="208" t="s">
        <v>712</v>
      </c>
      <c r="L116" s="208" t="s">
        <v>713</v>
      </c>
      <c r="M116" s="208" t="s">
        <v>50</v>
      </c>
      <c r="N116" s="208">
        <v>2015</v>
      </c>
      <c r="O116" s="208">
        <v>4</v>
      </c>
      <c r="P116" s="208" t="s">
        <v>32</v>
      </c>
      <c r="Q116" s="208" t="s">
        <v>714</v>
      </c>
      <c r="R116" s="208" t="s">
        <v>34</v>
      </c>
      <c r="S116" s="208" t="s">
        <v>102</v>
      </c>
      <c r="T116" s="208" t="s">
        <v>95</v>
      </c>
      <c r="U116" s="9" t="s">
        <v>715</v>
      </c>
      <c r="V116" s="39">
        <v>0</v>
      </c>
      <c r="W116" s="39">
        <v>0</v>
      </c>
      <c r="X116" s="208">
        <v>0</v>
      </c>
      <c r="Y116" s="39">
        <v>0</v>
      </c>
      <c r="Z116" s="39">
        <v>0</v>
      </c>
      <c r="AA116" s="39">
        <v>0</v>
      </c>
      <c r="AB116" s="39">
        <v>0</v>
      </c>
    </row>
    <row r="117" spans="1:28" ht="180">
      <c r="A117" s="208">
        <v>111</v>
      </c>
      <c r="B117" s="208" t="s">
        <v>65</v>
      </c>
      <c r="C117" s="208" t="s">
        <v>66</v>
      </c>
      <c r="D117" s="208" t="s">
        <v>81</v>
      </c>
      <c r="E117" s="4" t="s">
        <v>716</v>
      </c>
      <c r="F117" s="208" t="s">
        <v>119</v>
      </c>
      <c r="G117" s="208" t="s">
        <v>59</v>
      </c>
      <c r="H117" s="208" t="s">
        <v>44</v>
      </c>
      <c r="I117" s="208"/>
      <c r="J117" s="208"/>
      <c r="K117" s="208" t="s">
        <v>57</v>
      </c>
      <c r="L117" s="208" t="s">
        <v>717</v>
      </c>
      <c r="M117" s="208" t="s">
        <v>40</v>
      </c>
      <c r="N117" s="208">
        <v>2012</v>
      </c>
      <c r="O117" s="208">
        <v>1</v>
      </c>
      <c r="P117" s="208" t="s">
        <v>52</v>
      </c>
      <c r="Q117" s="208" t="s">
        <v>718</v>
      </c>
      <c r="R117" s="208" t="s">
        <v>34</v>
      </c>
      <c r="S117" s="208" t="s">
        <v>70</v>
      </c>
      <c r="T117" s="208" t="s">
        <v>719</v>
      </c>
      <c r="U117" s="9" t="s">
        <v>720</v>
      </c>
      <c r="V117" s="208">
        <v>58</v>
      </c>
      <c r="W117" s="208">
        <v>1</v>
      </c>
      <c r="X117" s="208">
        <v>0</v>
      </c>
      <c r="Y117" s="208">
        <v>0</v>
      </c>
      <c r="Z117" s="208">
        <v>0</v>
      </c>
      <c r="AA117" s="208">
        <v>0</v>
      </c>
      <c r="AB117" s="208" t="s">
        <v>721</v>
      </c>
    </row>
    <row r="118" spans="1:28" ht="180">
      <c r="A118" s="208">
        <v>112</v>
      </c>
      <c r="B118" s="208" t="s">
        <v>65</v>
      </c>
      <c r="C118" s="208" t="s">
        <v>66</v>
      </c>
      <c r="D118" s="208" t="s">
        <v>81</v>
      </c>
      <c r="E118" s="4" t="s">
        <v>722</v>
      </c>
      <c r="F118" s="208" t="s">
        <v>723</v>
      </c>
      <c r="G118" s="208" t="s">
        <v>59</v>
      </c>
      <c r="H118" s="208" t="s">
        <v>44</v>
      </c>
      <c r="I118" s="208"/>
      <c r="J118" s="208"/>
      <c r="K118" s="208" t="s">
        <v>57</v>
      </c>
      <c r="L118" s="208" t="s">
        <v>724</v>
      </c>
      <c r="M118" s="208" t="s">
        <v>40</v>
      </c>
      <c r="N118" s="208">
        <v>2000</v>
      </c>
      <c r="O118" s="208">
        <v>6</v>
      </c>
      <c r="P118" s="208" t="s">
        <v>725</v>
      </c>
      <c r="Q118" s="208" t="s">
        <v>726</v>
      </c>
      <c r="R118" s="208" t="s">
        <v>34</v>
      </c>
      <c r="S118" s="208" t="s">
        <v>41</v>
      </c>
      <c r="T118" s="208" t="s">
        <v>727</v>
      </c>
      <c r="U118" s="208" t="s">
        <v>728</v>
      </c>
      <c r="V118" s="208">
        <v>0</v>
      </c>
      <c r="W118" s="208">
        <v>0</v>
      </c>
      <c r="X118" s="208">
        <v>0</v>
      </c>
      <c r="Y118" s="208">
        <v>1</v>
      </c>
      <c r="Z118" s="208">
        <v>63</v>
      </c>
      <c r="AA118" s="208">
        <v>0</v>
      </c>
      <c r="AB118" s="208">
        <v>0</v>
      </c>
    </row>
    <row r="119" spans="1:28" ht="135">
      <c r="A119" s="208">
        <v>113</v>
      </c>
      <c r="B119" s="208" t="s">
        <v>65</v>
      </c>
      <c r="C119" s="208" t="s">
        <v>66</v>
      </c>
      <c r="D119" s="208" t="s">
        <v>81</v>
      </c>
      <c r="E119" s="4" t="s">
        <v>729</v>
      </c>
      <c r="F119" s="208" t="s">
        <v>730</v>
      </c>
      <c r="G119" s="208" t="s">
        <v>731</v>
      </c>
      <c r="H119" s="208" t="s">
        <v>48</v>
      </c>
      <c r="I119" s="208"/>
      <c r="J119" s="208"/>
      <c r="K119" s="208" t="s">
        <v>82</v>
      </c>
      <c r="L119" s="208" t="s">
        <v>732</v>
      </c>
      <c r="M119" s="208" t="s">
        <v>50</v>
      </c>
      <c r="N119" s="208">
        <v>1994</v>
      </c>
      <c r="O119" s="208">
        <v>2</v>
      </c>
      <c r="P119" s="208" t="s">
        <v>733</v>
      </c>
      <c r="Q119" s="208" t="s">
        <v>734</v>
      </c>
      <c r="R119" s="208" t="s">
        <v>34</v>
      </c>
      <c r="S119" s="208" t="s">
        <v>41</v>
      </c>
      <c r="T119" s="208" t="s">
        <v>735</v>
      </c>
      <c r="U119" s="208" t="s">
        <v>736</v>
      </c>
      <c r="V119" s="39">
        <v>0</v>
      </c>
      <c r="W119" s="39">
        <v>0</v>
      </c>
      <c r="X119" s="208">
        <v>0</v>
      </c>
      <c r="Y119" s="39">
        <v>0</v>
      </c>
      <c r="Z119" s="39">
        <v>0</v>
      </c>
      <c r="AA119" s="39">
        <v>0</v>
      </c>
      <c r="AB119" s="39">
        <v>0</v>
      </c>
    </row>
    <row r="120" spans="1:28" ht="195">
      <c r="A120" s="208">
        <v>114</v>
      </c>
      <c r="B120" s="208" t="s">
        <v>65</v>
      </c>
      <c r="C120" s="208" t="s">
        <v>66</v>
      </c>
      <c r="D120" s="208" t="s">
        <v>81</v>
      </c>
      <c r="E120" s="4" t="s">
        <v>737</v>
      </c>
      <c r="F120" s="208" t="s">
        <v>738</v>
      </c>
      <c r="G120" s="208" t="s">
        <v>731</v>
      </c>
      <c r="H120" s="208" t="s">
        <v>62</v>
      </c>
      <c r="I120" s="208"/>
      <c r="J120" s="208" t="s">
        <v>63</v>
      </c>
      <c r="K120" s="208" t="s">
        <v>739</v>
      </c>
      <c r="L120" s="208" t="s">
        <v>740</v>
      </c>
      <c r="M120" s="208" t="s">
        <v>50</v>
      </c>
      <c r="N120" s="208">
        <v>1989</v>
      </c>
      <c r="O120" s="208">
        <v>4</v>
      </c>
      <c r="P120" s="208" t="s">
        <v>379</v>
      </c>
      <c r="Q120" s="208" t="s">
        <v>741</v>
      </c>
      <c r="R120" s="208" t="s">
        <v>34</v>
      </c>
      <c r="S120" s="208" t="s">
        <v>742</v>
      </c>
      <c r="T120" s="208" t="s">
        <v>743</v>
      </c>
      <c r="U120" s="9" t="s">
        <v>744</v>
      </c>
      <c r="V120" s="39">
        <v>0</v>
      </c>
      <c r="W120" s="39">
        <v>0</v>
      </c>
      <c r="X120" s="208">
        <v>0</v>
      </c>
      <c r="Y120" s="39">
        <v>0</v>
      </c>
      <c r="Z120" s="39">
        <v>0</v>
      </c>
      <c r="AA120" s="39">
        <v>0</v>
      </c>
      <c r="AB120" s="39">
        <v>0</v>
      </c>
    </row>
    <row r="121" spans="1:28" ht="120">
      <c r="A121" s="208">
        <v>115</v>
      </c>
      <c r="B121" s="208" t="s">
        <v>65</v>
      </c>
      <c r="C121" s="208" t="s">
        <v>66</v>
      </c>
      <c r="D121" s="208" t="s">
        <v>81</v>
      </c>
      <c r="E121" s="4" t="s">
        <v>745</v>
      </c>
      <c r="F121" s="208" t="s">
        <v>746</v>
      </c>
      <c r="G121" s="208" t="s">
        <v>59</v>
      </c>
      <c r="H121" s="208" t="s">
        <v>48</v>
      </c>
      <c r="I121" s="208"/>
      <c r="J121" s="208"/>
      <c r="K121" s="208" t="s">
        <v>739</v>
      </c>
      <c r="L121" s="208" t="s">
        <v>747</v>
      </c>
      <c r="M121" s="208" t="s">
        <v>50</v>
      </c>
      <c r="N121" s="208">
        <v>1988</v>
      </c>
      <c r="O121" s="208">
        <v>8</v>
      </c>
      <c r="P121" s="208" t="s">
        <v>263</v>
      </c>
      <c r="Q121" s="208" t="s">
        <v>748</v>
      </c>
      <c r="R121" s="208" t="s">
        <v>34</v>
      </c>
      <c r="S121" s="208" t="s">
        <v>41</v>
      </c>
      <c r="T121" s="208" t="s">
        <v>749</v>
      </c>
      <c r="U121" s="9" t="s">
        <v>750</v>
      </c>
      <c r="V121" s="39">
        <v>0</v>
      </c>
      <c r="W121" s="39">
        <v>0</v>
      </c>
      <c r="X121" s="208">
        <v>0</v>
      </c>
      <c r="Y121" s="39">
        <v>0</v>
      </c>
      <c r="Z121" s="39">
        <v>0</v>
      </c>
      <c r="AA121" s="39">
        <v>0</v>
      </c>
      <c r="AB121" s="39">
        <v>0</v>
      </c>
    </row>
    <row r="122" spans="1:28" ht="165">
      <c r="A122" s="208">
        <v>116</v>
      </c>
      <c r="B122" s="208" t="s">
        <v>65</v>
      </c>
      <c r="C122" s="208" t="s">
        <v>66</v>
      </c>
      <c r="D122" s="208" t="s">
        <v>81</v>
      </c>
      <c r="E122" s="4" t="s">
        <v>751</v>
      </c>
      <c r="F122" s="208" t="s">
        <v>752</v>
      </c>
      <c r="G122" s="208" t="s">
        <v>731</v>
      </c>
      <c r="H122" s="208" t="s">
        <v>62</v>
      </c>
      <c r="I122" s="208"/>
      <c r="J122" s="208" t="s">
        <v>753</v>
      </c>
      <c r="K122" s="208" t="s">
        <v>57</v>
      </c>
      <c r="L122" s="208" t="s">
        <v>754</v>
      </c>
      <c r="M122" s="208" t="s">
        <v>40</v>
      </c>
      <c r="N122" s="208">
        <v>2004</v>
      </c>
      <c r="O122" s="208">
        <v>2</v>
      </c>
      <c r="P122" s="208" t="s">
        <v>755</v>
      </c>
      <c r="Q122" s="208" t="s">
        <v>756</v>
      </c>
      <c r="R122" s="208" t="s">
        <v>34</v>
      </c>
      <c r="S122" s="8" t="s">
        <v>102</v>
      </c>
      <c r="T122" s="208" t="s">
        <v>42</v>
      </c>
      <c r="U122" s="9" t="s">
        <v>757</v>
      </c>
      <c r="V122" s="208">
        <v>67</v>
      </c>
      <c r="W122" s="208">
        <v>1</v>
      </c>
      <c r="X122" s="36">
        <v>0</v>
      </c>
      <c r="Y122" s="208">
        <v>0</v>
      </c>
      <c r="Z122" s="208">
        <v>0</v>
      </c>
      <c r="AA122" s="208">
        <v>0</v>
      </c>
      <c r="AB122" s="208">
        <v>0</v>
      </c>
    </row>
    <row r="123" spans="1:28" s="28" customFormat="1" ht="105">
      <c r="A123" s="208">
        <v>117</v>
      </c>
      <c r="B123" s="208" t="s">
        <v>1428</v>
      </c>
      <c r="C123" s="208" t="s">
        <v>66</v>
      </c>
      <c r="D123" s="208" t="s">
        <v>81</v>
      </c>
      <c r="E123" s="4" t="s">
        <v>1930</v>
      </c>
      <c r="F123" s="208" t="s">
        <v>723</v>
      </c>
      <c r="G123" s="208" t="s">
        <v>59</v>
      </c>
      <c r="H123" s="208" t="s">
        <v>62</v>
      </c>
      <c r="I123" s="208"/>
      <c r="J123" s="208" t="s">
        <v>1443</v>
      </c>
      <c r="K123" s="208" t="s">
        <v>57</v>
      </c>
      <c r="L123" s="208" t="s">
        <v>1931</v>
      </c>
      <c r="M123" s="208" t="s">
        <v>692</v>
      </c>
      <c r="N123" s="208">
        <v>2014</v>
      </c>
      <c r="O123" s="208">
        <v>2</v>
      </c>
      <c r="P123" s="208" t="s">
        <v>64</v>
      </c>
      <c r="Q123" s="208" t="s">
        <v>1932</v>
      </c>
      <c r="R123" s="208"/>
      <c r="S123" s="208" t="s">
        <v>70</v>
      </c>
      <c r="T123" s="208" t="s">
        <v>1933</v>
      </c>
      <c r="U123" s="9" t="s">
        <v>1929</v>
      </c>
      <c r="V123" s="208">
        <v>0</v>
      </c>
      <c r="W123" s="208">
        <v>1</v>
      </c>
      <c r="X123" s="208">
        <v>0</v>
      </c>
      <c r="Y123" s="208">
        <v>0</v>
      </c>
      <c r="Z123" s="208">
        <v>14</v>
      </c>
      <c r="AA123" s="208">
        <v>1.4710000000000001</v>
      </c>
      <c r="AB123" s="208">
        <v>0.55300000000000005</v>
      </c>
    </row>
    <row r="124" spans="1:28" ht="195">
      <c r="A124" s="208">
        <v>118</v>
      </c>
      <c r="B124" s="208" t="s">
        <v>65</v>
      </c>
      <c r="C124" s="208" t="s">
        <v>66</v>
      </c>
      <c r="D124" s="208" t="s">
        <v>83</v>
      </c>
      <c r="E124" s="4" t="s">
        <v>758</v>
      </c>
      <c r="F124" s="208" t="s">
        <v>759</v>
      </c>
      <c r="G124" s="208" t="s">
        <v>29</v>
      </c>
      <c r="H124" s="208" t="s">
        <v>38</v>
      </c>
      <c r="I124" s="208" t="s">
        <v>143</v>
      </c>
      <c r="J124" s="208"/>
      <c r="K124" s="208" t="s">
        <v>760</v>
      </c>
      <c r="L124" s="208" t="s">
        <v>761</v>
      </c>
      <c r="M124" s="208" t="s">
        <v>40</v>
      </c>
      <c r="N124" s="208">
        <v>2013</v>
      </c>
      <c r="O124" s="208">
        <v>2</v>
      </c>
      <c r="P124" s="208" t="s">
        <v>762</v>
      </c>
      <c r="Q124" s="208" t="s">
        <v>763</v>
      </c>
      <c r="R124" s="208" t="s">
        <v>764</v>
      </c>
      <c r="S124" s="208" t="s">
        <v>102</v>
      </c>
      <c r="T124" s="208" t="s">
        <v>42</v>
      </c>
      <c r="U124" s="9" t="s">
        <v>765</v>
      </c>
      <c r="V124" s="208">
        <v>21</v>
      </c>
      <c r="W124" s="208">
        <v>1</v>
      </c>
      <c r="X124" s="208">
        <v>0</v>
      </c>
      <c r="Y124" s="208">
        <v>0</v>
      </c>
      <c r="Z124" s="208">
        <v>0</v>
      </c>
      <c r="AA124" s="208">
        <v>0</v>
      </c>
      <c r="AB124" s="208">
        <v>0</v>
      </c>
    </row>
    <row r="125" spans="1:28" ht="165">
      <c r="A125" s="208">
        <v>119</v>
      </c>
      <c r="B125" s="208" t="s">
        <v>65</v>
      </c>
      <c r="C125" s="208" t="s">
        <v>66</v>
      </c>
      <c r="D125" s="208" t="s">
        <v>83</v>
      </c>
      <c r="E125" s="4" t="s">
        <v>766</v>
      </c>
      <c r="F125" s="208" t="s">
        <v>767</v>
      </c>
      <c r="G125" s="208" t="s">
        <v>55</v>
      </c>
      <c r="H125" s="208" t="s">
        <v>38</v>
      </c>
      <c r="I125" s="208" t="s">
        <v>39</v>
      </c>
      <c r="J125" s="208"/>
      <c r="K125" s="208" t="s">
        <v>768</v>
      </c>
      <c r="L125" s="208" t="s">
        <v>769</v>
      </c>
      <c r="M125" s="208" t="s">
        <v>40</v>
      </c>
      <c r="N125" s="208">
        <v>2003</v>
      </c>
      <c r="O125" s="208">
        <v>2</v>
      </c>
      <c r="P125" s="208" t="s">
        <v>52</v>
      </c>
      <c r="Q125" s="208" t="s">
        <v>770</v>
      </c>
      <c r="R125" s="208" t="s">
        <v>34</v>
      </c>
      <c r="S125" s="208" t="s">
        <v>381</v>
      </c>
      <c r="T125" s="208" t="s">
        <v>42</v>
      </c>
      <c r="U125" s="9" t="s">
        <v>771</v>
      </c>
      <c r="V125" s="39">
        <v>0</v>
      </c>
      <c r="W125" s="39">
        <v>0</v>
      </c>
      <c r="X125" s="208">
        <v>0</v>
      </c>
      <c r="Y125" s="208">
        <v>0</v>
      </c>
      <c r="Z125" s="208">
        <v>0</v>
      </c>
      <c r="AA125" s="208">
        <v>0</v>
      </c>
      <c r="AB125" s="208">
        <v>0</v>
      </c>
    </row>
    <row r="126" spans="1:28" ht="120">
      <c r="A126" s="208">
        <v>120</v>
      </c>
      <c r="B126" s="208" t="s">
        <v>65</v>
      </c>
      <c r="C126" s="208" t="s">
        <v>66</v>
      </c>
      <c r="D126" s="208" t="s">
        <v>83</v>
      </c>
      <c r="E126" s="4" t="s">
        <v>772</v>
      </c>
      <c r="F126" s="208" t="s">
        <v>773</v>
      </c>
      <c r="G126" s="208" t="s">
        <v>55</v>
      </c>
      <c r="H126" s="208" t="s">
        <v>38</v>
      </c>
      <c r="I126" s="208" t="s">
        <v>39</v>
      </c>
      <c r="J126" s="208"/>
      <c r="K126" s="208" t="s">
        <v>101</v>
      </c>
      <c r="L126" s="208" t="s">
        <v>774</v>
      </c>
      <c r="M126" s="208" t="s">
        <v>40</v>
      </c>
      <c r="N126" s="208">
        <v>2013</v>
      </c>
      <c r="O126" s="208">
        <v>1</v>
      </c>
      <c r="P126" s="208" t="s">
        <v>775</v>
      </c>
      <c r="Q126" s="208" t="s">
        <v>776</v>
      </c>
      <c r="R126" s="208" t="s">
        <v>777</v>
      </c>
      <c r="S126" s="208" t="s">
        <v>46</v>
      </c>
      <c r="T126" s="208" t="s">
        <v>42</v>
      </c>
      <c r="U126" s="9" t="s">
        <v>778</v>
      </c>
      <c r="V126" s="39">
        <v>0</v>
      </c>
      <c r="W126" s="39">
        <v>0</v>
      </c>
      <c r="X126" s="208">
        <v>0</v>
      </c>
      <c r="Y126" s="39">
        <v>0</v>
      </c>
      <c r="Z126" s="39">
        <v>0</v>
      </c>
      <c r="AA126" s="39">
        <v>0</v>
      </c>
      <c r="AB126" s="39">
        <v>0</v>
      </c>
    </row>
    <row r="127" spans="1:28" ht="240">
      <c r="A127" s="208">
        <v>121</v>
      </c>
      <c r="B127" s="208" t="s">
        <v>65</v>
      </c>
      <c r="C127" s="208" t="s">
        <v>66</v>
      </c>
      <c r="D127" s="208" t="s">
        <v>83</v>
      </c>
      <c r="E127" s="4" t="s">
        <v>779</v>
      </c>
      <c r="F127" s="208" t="s">
        <v>780</v>
      </c>
      <c r="G127" s="208" t="s">
        <v>29</v>
      </c>
      <c r="H127" s="208" t="s">
        <v>44</v>
      </c>
      <c r="I127" s="208"/>
      <c r="J127" s="208"/>
      <c r="K127" s="208" t="s">
        <v>101</v>
      </c>
      <c r="L127" s="208" t="s">
        <v>781</v>
      </c>
      <c r="M127" s="208" t="s">
        <v>40</v>
      </c>
      <c r="N127" s="208">
        <v>2005</v>
      </c>
      <c r="O127" s="208">
        <v>3</v>
      </c>
      <c r="P127" s="208" t="s">
        <v>552</v>
      </c>
      <c r="Q127" s="208" t="s">
        <v>782</v>
      </c>
      <c r="R127" s="208" t="s">
        <v>34</v>
      </c>
      <c r="S127" s="208" t="s">
        <v>46</v>
      </c>
      <c r="T127" s="208" t="s">
        <v>42</v>
      </c>
      <c r="U127" s="9" t="s">
        <v>783</v>
      </c>
      <c r="V127" s="208">
        <v>16</v>
      </c>
      <c r="W127" s="208">
        <v>1</v>
      </c>
      <c r="X127" s="208">
        <v>13</v>
      </c>
      <c r="Y127" s="208">
        <v>1</v>
      </c>
      <c r="Z127" s="208">
        <v>6</v>
      </c>
      <c r="AA127" s="208" t="s">
        <v>784</v>
      </c>
      <c r="AB127" s="208" t="s">
        <v>785</v>
      </c>
    </row>
    <row r="128" spans="1:28" ht="409.5">
      <c r="A128" s="208">
        <v>122</v>
      </c>
      <c r="B128" s="208" t="s">
        <v>65</v>
      </c>
      <c r="C128" s="208" t="s">
        <v>66</v>
      </c>
      <c r="D128" s="208" t="s">
        <v>84</v>
      </c>
      <c r="E128" s="4" t="s">
        <v>786</v>
      </c>
      <c r="F128" s="208" t="s">
        <v>787</v>
      </c>
      <c r="G128" s="208" t="s">
        <v>55</v>
      </c>
      <c r="H128" s="208" t="s">
        <v>38</v>
      </c>
      <c r="I128" s="208" t="s">
        <v>68</v>
      </c>
      <c r="J128" s="208"/>
      <c r="K128" s="208" t="s">
        <v>57</v>
      </c>
      <c r="L128" s="208" t="s">
        <v>788</v>
      </c>
      <c r="M128" s="208" t="s">
        <v>40</v>
      </c>
      <c r="N128" s="208">
        <v>1989</v>
      </c>
      <c r="O128" s="208">
        <v>4</v>
      </c>
      <c r="P128" s="208" t="s">
        <v>64</v>
      </c>
      <c r="Q128" s="208" t="s">
        <v>789</v>
      </c>
      <c r="R128" s="208" t="s">
        <v>34</v>
      </c>
      <c r="S128" s="208" t="s">
        <v>41</v>
      </c>
      <c r="T128" s="208" t="s">
        <v>265</v>
      </c>
      <c r="U128" s="9" t="s">
        <v>790</v>
      </c>
      <c r="V128" s="208">
        <v>20</v>
      </c>
      <c r="W128" s="208">
        <v>1</v>
      </c>
      <c r="X128" s="208">
        <v>29</v>
      </c>
      <c r="Y128" s="208">
        <v>1</v>
      </c>
      <c r="Z128" s="208">
        <v>6</v>
      </c>
      <c r="AA128" s="208" t="s">
        <v>791</v>
      </c>
      <c r="AB128" s="208" t="s">
        <v>792</v>
      </c>
    </row>
    <row r="129" spans="1:28" ht="150">
      <c r="A129" s="208">
        <v>123</v>
      </c>
      <c r="B129" s="208" t="s">
        <v>65</v>
      </c>
      <c r="C129" s="208" t="s">
        <v>66</v>
      </c>
      <c r="D129" s="208" t="s">
        <v>84</v>
      </c>
      <c r="E129" s="4" t="s">
        <v>793</v>
      </c>
      <c r="F129" s="208" t="s">
        <v>794</v>
      </c>
      <c r="G129" s="208" t="s">
        <v>59</v>
      </c>
      <c r="H129" s="208" t="s">
        <v>62</v>
      </c>
      <c r="I129" s="208"/>
      <c r="J129" s="208" t="s">
        <v>63</v>
      </c>
      <c r="K129" s="208" t="s">
        <v>57</v>
      </c>
      <c r="L129" s="208" t="s">
        <v>795</v>
      </c>
      <c r="M129" s="208" t="s">
        <v>34</v>
      </c>
      <c r="N129" s="208">
        <v>1925</v>
      </c>
      <c r="O129" s="208">
        <v>12</v>
      </c>
      <c r="P129" s="208" t="s">
        <v>500</v>
      </c>
      <c r="Q129" s="208" t="s">
        <v>796</v>
      </c>
      <c r="R129" s="208" t="s">
        <v>34</v>
      </c>
      <c r="S129" s="208" t="s">
        <v>70</v>
      </c>
      <c r="T129" s="208" t="s">
        <v>265</v>
      </c>
      <c r="U129" s="9" t="s">
        <v>797</v>
      </c>
      <c r="V129" s="208">
        <v>49</v>
      </c>
      <c r="W129" s="208">
        <v>1</v>
      </c>
      <c r="X129" s="208">
        <v>50</v>
      </c>
      <c r="Y129" s="208">
        <v>1</v>
      </c>
      <c r="Z129" s="208">
        <v>7</v>
      </c>
      <c r="AA129" s="208">
        <v>0</v>
      </c>
      <c r="AB129" s="208" t="s">
        <v>267</v>
      </c>
    </row>
    <row r="130" spans="1:28" ht="240">
      <c r="A130" s="208">
        <v>124</v>
      </c>
      <c r="B130" s="208" t="s">
        <v>65</v>
      </c>
      <c r="C130" s="208" t="s">
        <v>66</v>
      </c>
      <c r="D130" s="208" t="s">
        <v>84</v>
      </c>
      <c r="E130" s="4" t="s">
        <v>798</v>
      </c>
      <c r="F130" s="208" t="s">
        <v>252</v>
      </c>
      <c r="G130" s="208" t="s">
        <v>59</v>
      </c>
      <c r="H130" s="208" t="s">
        <v>38</v>
      </c>
      <c r="I130" s="208" t="s">
        <v>39</v>
      </c>
      <c r="J130" s="208"/>
      <c r="K130" s="208" t="s">
        <v>57</v>
      </c>
      <c r="L130" s="208" t="s">
        <v>799</v>
      </c>
      <c r="M130" s="208" t="s">
        <v>40</v>
      </c>
      <c r="N130" s="208">
        <v>1986</v>
      </c>
      <c r="O130" s="208">
        <v>3</v>
      </c>
      <c r="P130" s="208" t="s">
        <v>560</v>
      </c>
      <c r="Q130" s="208" t="s">
        <v>800</v>
      </c>
      <c r="R130" s="208" t="s">
        <v>34</v>
      </c>
      <c r="S130" s="208" t="s">
        <v>41</v>
      </c>
      <c r="T130" s="208" t="s">
        <v>801</v>
      </c>
      <c r="U130" s="9" t="s">
        <v>802</v>
      </c>
      <c r="V130" s="208">
        <v>0</v>
      </c>
      <c r="W130" s="208">
        <v>1</v>
      </c>
      <c r="X130" s="208">
        <v>0</v>
      </c>
      <c r="Y130" s="208">
        <v>1</v>
      </c>
      <c r="Z130" s="208">
        <v>31</v>
      </c>
      <c r="AA130" s="208">
        <v>1.1399999999999999</v>
      </c>
      <c r="AB130" s="208">
        <v>0.307</v>
      </c>
    </row>
    <row r="131" spans="1:28" ht="75">
      <c r="A131" s="208">
        <v>125</v>
      </c>
      <c r="B131" s="208" t="s">
        <v>65</v>
      </c>
      <c r="C131" s="208" t="s">
        <v>66</v>
      </c>
      <c r="D131" s="208" t="s">
        <v>84</v>
      </c>
      <c r="E131" s="4" t="s">
        <v>803</v>
      </c>
      <c r="F131" s="208" t="s">
        <v>804</v>
      </c>
      <c r="G131" s="208" t="s">
        <v>29</v>
      </c>
      <c r="H131" s="208" t="s">
        <v>48</v>
      </c>
      <c r="I131" s="208"/>
      <c r="J131" s="208"/>
      <c r="K131" s="208" t="s">
        <v>57</v>
      </c>
      <c r="L131" s="208" t="s">
        <v>805</v>
      </c>
      <c r="M131" s="208" t="s">
        <v>50</v>
      </c>
      <c r="N131" s="208">
        <v>1902</v>
      </c>
      <c r="O131" s="208">
        <v>12</v>
      </c>
      <c r="P131" s="208" t="s">
        <v>32</v>
      </c>
      <c r="Q131" s="208" t="s">
        <v>806</v>
      </c>
      <c r="R131" s="208" t="s">
        <v>34</v>
      </c>
      <c r="S131" s="208" t="s">
        <v>102</v>
      </c>
      <c r="T131" s="208" t="s">
        <v>42</v>
      </c>
      <c r="U131" s="9" t="s">
        <v>807</v>
      </c>
      <c r="V131" s="39">
        <v>0</v>
      </c>
      <c r="W131" s="39">
        <v>0</v>
      </c>
      <c r="X131" s="208">
        <v>0</v>
      </c>
      <c r="Y131" s="39">
        <v>0</v>
      </c>
      <c r="Z131" s="39">
        <v>0</v>
      </c>
      <c r="AA131" s="39">
        <v>0</v>
      </c>
      <c r="AB131" s="39">
        <v>0</v>
      </c>
    </row>
    <row r="132" spans="1:28" ht="180">
      <c r="A132" s="208">
        <v>126</v>
      </c>
      <c r="B132" s="208" t="s">
        <v>65</v>
      </c>
      <c r="C132" s="208" t="s">
        <v>66</v>
      </c>
      <c r="D132" s="208" t="s">
        <v>84</v>
      </c>
      <c r="E132" s="4" t="s">
        <v>808</v>
      </c>
      <c r="F132" s="208" t="s">
        <v>809</v>
      </c>
      <c r="G132" s="208" t="s">
        <v>78</v>
      </c>
      <c r="H132" s="208" t="s">
        <v>62</v>
      </c>
      <c r="I132" s="208"/>
      <c r="J132" s="208" t="s">
        <v>63</v>
      </c>
      <c r="K132" s="208" t="s">
        <v>57</v>
      </c>
      <c r="L132" s="208" t="s">
        <v>810</v>
      </c>
      <c r="M132" s="208" t="s">
        <v>40</v>
      </c>
      <c r="N132" s="208">
        <v>2004</v>
      </c>
      <c r="O132" s="208">
        <v>1</v>
      </c>
      <c r="P132" s="208" t="s">
        <v>811</v>
      </c>
      <c r="Q132" s="208" t="s">
        <v>812</v>
      </c>
      <c r="R132" s="208" t="s">
        <v>34</v>
      </c>
      <c r="S132" s="208" t="s">
        <v>46</v>
      </c>
      <c r="T132" s="208" t="s">
        <v>42</v>
      </c>
      <c r="U132" s="9" t="s">
        <v>813</v>
      </c>
      <c r="V132" s="39">
        <v>0</v>
      </c>
      <c r="W132" s="39">
        <v>0</v>
      </c>
      <c r="X132" s="208">
        <v>0</v>
      </c>
      <c r="Y132" s="39">
        <v>0</v>
      </c>
      <c r="Z132" s="39">
        <v>0</v>
      </c>
      <c r="AA132" s="39">
        <v>0</v>
      </c>
      <c r="AB132" s="39">
        <v>0</v>
      </c>
    </row>
    <row r="133" spans="1:28" ht="180">
      <c r="A133" s="208">
        <v>127</v>
      </c>
      <c r="B133" s="208" t="s">
        <v>65</v>
      </c>
      <c r="C133" s="208" t="s">
        <v>66</v>
      </c>
      <c r="D133" s="208" t="s">
        <v>84</v>
      </c>
      <c r="E133" s="4" t="s">
        <v>814</v>
      </c>
      <c r="F133" s="208" t="s">
        <v>353</v>
      </c>
      <c r="G133" s="208" t="s">
        <v>59</v>
      </c>
      <c r="H133" s="208" t="s">
        <v>44</v>
      </c>
      <c r="I133" s="208"/>
      <c r="J133" s="208"/>
      <c r="K133" s="208" t="s">
        <v>57</v>
      </c>
      <c r="L133" s="208" t="s">
        <v>815</v>
      </c>
      <c r="M133" s="208" t="s">
        <v>40</v>
      </c>
      <c r="N133" s="208">
        <v>1994</v>
      </c>
      <c r="O133" s="208">
        <v>1</v>
      </c>
      <c r="P133" s="208" t="s">
        <v>52</v>
      </c>
      <c r="Q133" s="208" t="s">
        <v>816</v>
      </c>
      <c r="R133" s="208" t="s">
        <v>34</v>
      </c>
      <c r="S133" s="208" t="s">
        <v>41</v>
      </c>
      <c r="T133" s="208" t="s">
        <v>817</v>
      </c>
      <c r="U133" s="9" t="s">
        <v>818</v>
      </c>
      <c r="V133" s="208">
        <v>3</v>
      </c>
      <c r="W133" s="208">
        <v>1</v>
      </c>
      <c r="X133" s="208">
        <v>3</v>
      </c>
      <c r="Y133" s="208">
        <v>1</v>
      </c>
      <c r="Z133" s="208">
        <v>35</v>
      </c>
      <c r="AA133" s="208" t="s">
        <v>819</v>
      </c>
      <c r="AB133" s="208" t="s">
        <v>820</v>
      </c>
    </row>
    <row r="134" spans="1:28" ht="210">
      <c r="A134" s="208">
        <v>128</v>
      </c>
      <c r="B134" s="208" t="s">
        <v>65</v>
      </c>
      <c r="C134" s="208" t="s">
        <v>66</v>
      </c>
      <c r="D134" s="208" t="s">
        <v>84</v>
      </c>
      <c r="E134" s="4" t="s">
        <v>821</v>
      </c>
      <c r="F134" s="208" t="s">
        <v>353</v>
      </c>
      <c r="G134" s="208" t="s">
        <v>59</v>
      </c>
      <c r="H134" s="208" t="s">
        <v>38</v>
      </c>
      <c r="I134" s="208" t="s">
        <v>56</v>
      </c>
      <c r="J134" s="208"/>
      <c r="K134" s="208" t="s">
        <v>57</v>
      </c>
      <c r="L134" s="208" t="s">
        <v>822</v>
      </c>
      <c r="M134" s="208" t="s">
        <v>40</v>
      </c>
      <c r="N134" s="208">
        <v>1997</v>
      </c>
      <c r="O134" s="208">
        <v>2</v>
      </c>
      <c r="P134" s="208" t="s">
        <v>64</v>
      </c>
      <c r="Q134" s="208" t="s">
        <v>823</v>
      </c>
      <c r="R134" s="208" t="s">
        <v>824</v>
      </c>
      <c r="S134" s="208" t="s">
        <v>41</v>
      </c>
      <c r="T134" s="208" t="s">
        <v>825</v>
      </c>
      <c r="U134" s="9" t="s">
        <v>826</v>
      </c>
      <c r="V134" s="208">
        <v>8</v>
      </c>
      <c r="W134" s="208">
        <v>1</v>
      </c>
      <c r="X134" s="208">
        <v>8</v>
      </c>
      <c r="Y134" s="208">
        <v>1</v>
      </c>
      <c r="Z134" s="208">
        <v>9</v>
      </c>
      <c r="AA134" s="208" t="s">
        <v>827</v>
      </c>
      <c r="AB134" s="208" t="s">
        <v>828</v>
      </c>
    </row>
    <row r="135" spans="1:28" ht="195">
      <c r="A135" s="208">
        <v>129</v>
      </c>
      <c r="B135" s="208" t="s">
        <v>65</v>
      </c>
      <c r="C135" s="208" t="s">
        <v>66</v>
      </c>
      <c r="D135" s="208" t="s">
        <v>84</v>
      </c>
      <c r="E135" s="4" t="s">
        <v>829</v>
      </c>
      <c r="F135" s="208" t="s">
        <v>353</v>
      </c>
      <c r="G135" s="208" t="s">
        <v>59</v>
      </c>
      <c r="H135" s="208" t="s">
        <v>62</v>
      </c>
      <c r="I135" s="208"/>
      <c r="J135" s="208" t="s">
        <v>63</v>
      </c>
      <c r="K135" s="208" t="s">
        <v>57</v>
      </c>
      <c r="L135" s="208" t="s">
        <v>830</v>
      </c>
      <c r="M135" s="208" t="s">
        <v>40</v>
      </c>
      <c r="N135" s="208">
        <v>1980</v>
      </c>
      <c r="O135" s="208">
        <v>4</v>
      </c>
      <c r="P135" s="208" t="s">
        <v>64</v>
      </c>
      <c r="Q135" s="208" t="s">
        <v>831</v>
      </c>
      <c r="R135" s="208" t="s">
        <v>34</v>
      </c>
      <c r="S135" s="208" t="s">
        <v>41</v>
      </c>
      <c r="T135" s="208" t="s">
        <v>42</v>
      </c>
      <c r="U135" s="9" t="s">
        <v>832</v>
      </c>
      <c r="V135" s="208">
        <v>33</v>
      </c>
      <c r="W135" s="208">
        <v>1</v>
      </c>
      <c r="X135" s="208">
        <v>34</v>
      </c>
      <c r="Y135" s="208">
        <v>1</v>
      </c>
      <c r="Z135" s="208">
        <v>4</v>
      </c>
      <c r="AA135" s="208" t="s">
        <v>833</v>
      </c>
      <c r="AB135" s="208" t="s">
        <v>834</v>
      </c>
    </row>
    <row r="136" spans="1:28" ht="150">
      <c r="A136" s="208">
        <v>130</v>
      </c>
      <c r="B136" s="208" t="s">
        <v>65</v>
      </c>
      <c r="C136" s="208" t="s">
        <v>66</v>
      </c>
      <c r="D136" s="208" t="s">
        <v>84</v>
      </c>
      <c r="E136" s="4" t="s">
        <v>835</v>
      </c>
      <c r="F136" s="208" t="s">
        <v>836</v>
      </c>
      <c r="G136" s="208" t="s">
        <v>55</v>
      </c>
      <c r="H136" s="208" t="s">
        <v>38</v>
      </c>
      <c r="I136" s="208" t="s">
        <v>143</v>
      </c>
      <c r="J136" s="208"/>
      <c r="K136" s="208" t="s">
        <v>57</v>
      </c>
      <c r="L136" s="208" t="s">
        <v>837</v>
      </c>
      <c r="M136" s="208" t="s">
        <v>40</v>
      </c>
      <c r="N136" s="208">
        <v>1996</v>
      </c>
      <c r="O136" s="208">
        <v>1</v>
      </c>
      <c r="P136" s="208" t="s">
        <v>838</v>
      </c>
      <c r="Q136" s="208" t="s">
        <v>839</v>
      </c>
      <c r="R136" s="208" t="s">
        <v>840</v>
      </c>
      <c r="S136" s="208" t="s">
        <v>41</v>
      </c>
      <c r="T136" s="208" t="s">
        <v>42</v>
      </c>
      <c r="U136" s="9" t="s">
        <v>841</v>
      </c>
      <c r="V136" s="208">
        <v>0</v>
      </c>
      <c r="W136" s="208">
        <v>0</v>
      </c>
      <c r="X136" s="208">
        <v>0</v>
      </c>
      <c r="Y136" s="208">
        <v>1</v>
      </c>
      <c r="Z136" s="208">
        <v>3</v>
      </c>
      <c r="AA136" s="208">
        <v>0</v>
      </c>
      <c r="AB136" s="208">
        <v>0</v>
      </c>
    </row>
    <row r="137" spans="1:28" ht="195">
      <c r="A137" s="208">
        <v>131</v>
      </c>
      <c r="B137" s="208" t="s">
        <v>65</v>
      </c>
      <c r="C137" s="208" t="s">
        <v>66</v>
      </c>
      <c r="D137" s="208" t="s">
        <v>84</v>
      </c>
      <c r="E137" s="4" t="s">
        <v>842</v>
      </c>
      <c r="F137" s="208" t="s">
        <v>843</v>
      </c>
      <c r="G137" s="208" t="s">
        <v>55</v>
      </c>
      <c r="H137" s="208" t="s">
        <v>38</v>
      </c>
      <c r="I137" s="208" t="s">
        <v>39</v>
      </c>
      <c r="J137" s="208"/>
      <c r="K137" s="208" t="s">
        <v>57</v>
      </c>
      <c r="L137" s="208" t="s">
        <v>844</v>
      </c>
      <c r="M137" s="208" t="s">
        <v>40</v>
      </c>
      <c r="N137" s="208">
        <v>2003</v>
      </c>
      <c r="O137" s="208">
        <v>3</v>
      </c>
      <c r="P137" s="208" t="s">
        <v>845</v>
      </c>
      <c r="Q137" s="208" t="s">
        <v>846</v>
      </c>
      <c r="R137" s="208" t="s">
        <v>34</v>
      </c>
      <c r="S137" s="208" t="s">
        <v>46</v>
      </c>
      <c r="T137" s="208" t="s">
        <v>42</v>
      </c>
      <c r="U137" s="9" t="s">
        <v>847</v>
      </c>
      <c r="V137" s="39">
        <v>0</v>
      </c>
      <c r="W137" s="39">
        <v>0</v>
      </c>
      <c r="X137" s="208">
        <v>0</v>
      </c>
      <c r="Y137" s="39">
        <v>0</v>
      </c>
      <c r="Z137" s="39">
        <v>0</v>
      </c>
      <c r="AA137" s="39">
        <v>0</v>
      </c>
      <c r="AB137" s="39">
        <v>0</v>
      </c>
    </row>
    <row r="138" spans="1:28" s="8" customFormat="1" ht="240">
      <c r="A138" s="208">
        <v>132</v>
      </c>
      <c r="B138" s="208" t="s">
        <v>65</v>
      </c>
      <c r="C138" s="208" t="s">
        <v>66</v>
      </c>
      <c r="D138" s="208" t="s">
        <v>84</v>
      </c>
      <c r="E138" s="4" t="s">
        <v>848</v>
      </c>
      <c r="F138" s="208" t="s">
        <v>843</v>
      </c>
      <c r="G138" s="208" t="s">
        <v>55</v>
      </c>
      <c r="H138" s="208" t="s">
        <v>38</v>
      </c>
      <c r="I138" s="208" t="s">
        <v>39</v>
      </c>
      <c r="J138" s="208"/>
      <c r="K138" s="208" t="s">
        <v>57</v>
      </c>
      <c r="L138" s="208" t="s">
        <v>849</v>
      </c>
      <c r="M138" s="208" t="s">
        <v>40</v>
      </c>
      <c r="N138" s="208">
        <v>1994</v>
      </c>
      <c r="O138" s="208">
        <v>1</v>
      </c>
      <c r="P138" s="208" t="s">
        <v>850</v>
      </c>
      <c r="Q138" s="208" t="s">
        <v>851</v>
      </c>
      <c r="R138" s="208" t="s">
        <v>34</v>
      </c>
      <c r="S138" s="208" t="s">
        <v>102</v>
      </c>
      <c r="T138" s="208" t="s">
        <v>42</v>
      </c>
      <c r="U138" s="9" t="s">
        <v>852</v>
      </c>
      <c r="V138" s="39">
        <v>0</v>
      </c>
      <c r="W138" s="39">
        <v>0</v>
      </c>
      <c r="X138" s="208">
        <v>0</v>
      </c>
      <c r="Y138" s="39">
        <v>0</v>
      </c>
      <c r="Z138" s="39">
        <v>0</v>
      </c>
      <c r="AA138" s="39">
        <v>0</v>
      </c>
      <c r="AB138" s="39">
        <v>0</v>
      </c>
    </row>
    <row r="139" spans="1:28" ht="150">
      <c r="A139" s="208">
        <v>133</v>
      </c>
      <c r="B139" s="208" t="s">
        <v>65</v>
      </c>
      <c r="C139" s="208" t="s">
        <v>66</v>
      </c>
      <c r="D139" s="208" t="s">
        <v>84</v>
      </c>
      <c r="E139" s="4" t="s">
        <v>853</v>
      </c>
      <c r="F139" s="208" t="s">
        <v>854</v>
      </c>
      <c r="G139" s="208" t="s">
        <v>55</v>
      </c>
      <c r="H139" s="208" t="s">
        <v>44</v>
      </c>
      <c r="I139" s="208"/>
      <c r="J139" s="208"/>
      <c r="K139" s="208" t="s">
        <v>57</v>
      </c>
      <c r="L139" s="208" t="s">
        <v>855</v>
      </c>
      <c r="M139" s="208" t="s">
        <v>856</v>
      </c>
      <c r="N139" s="208">
        <v>1992</v>
      </c>
      <c r="O139" s="208">
        <v>1</v>
      </c>
      <c r="P139" s="208" t="s">
        <v>76</v>
      </c>
      <c r="Q139" s="208" t="s">
        <v>857</v>
      </c>
      <c r="R139" s="208" t="s">
        <v>34</v>
      </c>
      <c r="S139" s="208" t="s">
        <v>102</v>
      </c>
      <c r="T139" s="208" t="s">
        <v>858</v>
      </c>
      <c r="U139" s="208" t="s">
        <v>859</v>
      </c>
      <c r="V139" s="208">
        <v>15</v>
      </c>
      <c r="W139" s="208">
        <v>1</v>
      </c>
      <c r="X139" s="208">
        <v>17</v>
      </c>
      <c r="Y139" s="208">
        <v>1</v>
      </c>
      <c r="Z139" s="208">
        <v>7</v>
      </c>
      <c r="AA139" s="208" t="s">
        <v>860</v>
      </c>
      <c r="AB139" s="208" t="s">
        <v>861</v>
      </c>
    </row>
    <row r="140" spans="1:28" ht="105">
      <c r="A140" s="208">
        <v>134</v>
      </c>
      <c r="B140" s="208" t="s">
        <v>65</v>
      </c>
      <c r="C140" s="208" t="s">
        <v>66</v>
      </c>
      <c r="D140" s="208" t="s">
        <v>84</v>
      </c>
      <c r="E140" s="4" t="s">
        <v>862</v>
      </c>
      <c r="F140" s="208" t="s">
        <v>353</v>
      </c>
      <c r="G140" s="208" t="s">
        <v>59</v>
      </c>
      <c r="H140" s="208" t="s">
        <v>38</v>
      </c>
      <c r="I140" s="208" t="s">
        <v>68</v>
      </c>
      <c r="J140" s="208"/>
      <c r="K140" s="208" t="s">
        <v>57</v>
      </c>
      <c r="L140" s="208" t="s">
        <v>863</v>
      </c>
      <c r="M140" s="208" t="s">
        <v>40</v>
      </c>
      <c r="N140" s="208">
        <v>2008</v>
      </c>
      <c r="O140" s="208">
        <v>2</v>
      </c>
      <c r="P140" s="208" t="s">
        <v>52</v>
      </c>
      <c r="Q140" s="208" t="s">
        <v>864</v>
      </c>
      <c r="R140" s="208" t="s">
        <v>34</v>
      </c>
      <c r="S140" s="208" t="s">
        <v>70</v>
      </c>
      <c r="T140" s="208" t="s">
        <v>265</v>
      </c>
      <c r="U140" s="9" t="s">
        <v>865</v>
      </c>
      <c r="V140" s="208">
        <v>29</v>
      </c>
      <c r="W140" s="208">
        <v>1</v>
      </c>
      <c r="X140" s="208">
        <v>0</v>
      </c>
      <c r="Y140" s="208">
        <v>1</v>
      </c>
      <c r="Z140" s="208">
        <v>4</v>
      </c>
      <c r="AA140" s="208">
        <v>0</v>
      </c>
      <c r="AB140" s="208" t="s">
        <v>299</v>
      </c>
    </row>
    <row r="141" spans="1:28" ht="105">
      <c r="A141" s="208">
        <v>135</v>
      </c>
      <c r="B141" s="208" t="s">
        <v>65</v>
      </c>
      <c r="C141" s="208" t="s">
        <v>66</v>
      </c>
      <c r="D141" s="208" t="s">
        <v>84</v>
      </c>
      <c r="E141" s="4" t="s">
        <v>866</v>
      </c>
      <c r="F141" s="208" t="s">
        <v>867</v>
      </c>
      <c r="G141" s="208" t="s">
        <v>59</v>
      </c>
      <c r="H141" s="208" t="s">
        <v>38</v>
      </c>
      <c r="I141" s="208" t="s">
        <v>143</v>
      </c>
      <c r="J141" s="208"/>
      <c r="K141" s="208" t="s">
        <v>57</v>
      </c>
      <c r="L141" s="208" t="s">
        <v>1974</v>
      </c>
      <c r="M141" s="208" t="s">
        <v>40</v>
      </c>
      <c r="N141" s="208">
        <v>1979</v>
      </c>
      <c r="O141" s="208">
        <v>1</v>
      </c>
      <c r="P141" s="208" t="s">
        <v>868</v>
      </c>
      <c r="Q141" s="208" t="s">
        <v>869</v>
      </c>
      <c r="R141" s="208" t="s">
        <v>34</v>
      </c>
      <c r="S141" s="208" t="s">
        <v>70</v>
      </c>
      <c r="T141" s="208" t="s">
        <v>870</v>
      </c>
      <c r="U141" s="9" t="s">
        <v>871</v>
      </c>
      <c r="V141" s="208">
        <v>10</v>
      </c>
      <c r="W141" s="208">
        <v>1</v>
      </c>
      <c r="X141" s="208">
        <v>7</v>
      </c>
      <c r="Y141" s="208">
        <v>1</v>
      </c>
      <c r="Z141" s="208">
        <v>4</v>
      </c>
      <c r="AA141" s="208" t="s">
        <v>872</v>
      </c>
      <c r="AB141" s="208" t="s">
        <v>873</v>
      </c>
    </row>
    <row r="142" spans="1:28" ht="105">
      <c r="A142" s="208">
        <v>136</v>
      </c>
      <c r="B142" s="208" t="s">
        <v>65</v>
      </c>
      <c r="C142" s="208" t="s">
        <v>66</v>
      </c>
      <c r="D142" s="208" t="s">
        <v>84</v>
      </c>
      <c r="E142" s="4" t="s">
        <v>874</v>
      </c>
      <c r="F142" s="208" t="s">
        <v>353</v>
      </c>
      <c r="G142" s="208" t="s">
        <v>59</v>
      </c>
      <c r="H142" s="208" t="s">
        <v>38</v>
      </c>
      <c r="I142" s="208" t="s">
        <v>56</v>
      </c>
      <c r="J142" s="208"/>
      <c r="K142" s="208" t="s">
        <v>57</v>
      </c>
      <c r="L142" s="208" t="s">
        <v>875</v>
      </c>
      <c r="M142" s="208" t="s">
        <v>40</v>
      </c>
      <c r="N142" s="208">
        <v>1973</v>
      </c>
      <c r="O142" s="208">
        <v>4</v>
      </c>
      <c r="P142" s="208" t="s">
        <v>76</v>
      </c>
      <c r="Q142" s="208" t="s">
        <v>876</v>
      </c>
      <c r="R142" s="208" t="s">
        <v>34</v>
      </c>
      <c r="S142" s="208" t="s">
        <v>102</v>
      </c>
      <c r="T142" s="208" t="s">
        <v>42</v>
      </c>
      <c r="U142" s="9" t="s">
        <v>877</v>
      </c>
      <c r="V142" s="208">
        <v>14</v>
      </c>
      <c r="W142" s="208">
        <v>1</v>
      </c>
      <c r="X142" s="208">
        <v>11</v>
      </c>
      <c r="Y142" s="208">
        <v>1</v>
      </c>
      <c r="Z142" s="208">
        <v>8</v>
      </c>
      <c r="AA142" s="208" t="s">
        <v>878</v>
      </c>
      <c r="AB142" s="208" t="s">
        <v>879</v>
      </c>
    </row>
    <row r="143" spans="1:28" ht="240">
      <c r="A143" s="208">
        <v>137</v>
      </c>
      <c r="B143" s="208" t="s">
        <v>65</v>
      </c>
      <c r="C143" s="208" t="s">
        <v>66</v>
      </c>
      <c r="D143" s="208" t="s">
        <v>84</v>
      </c>
      <c r="E143" s="4" t="s">
        <v>880</v>
      </c>
      <c r="F143" s="208" t="s">
        <v>353</v>
      </c>
      <c r="G143" s="208" t="s">
        <v>59</v>
      </c>
      <c r="H143" s="208" t="s">
        <v>38</v>
      </c>
      <c r="I143" s="208" t="s">
        <v>39</v>
      </c>
      <c r="J143" s="208"/>
      <c r="K143" s="208" t="s">
        <v>57</v>
      </c>
      <c r="L143" s="208" t="s">
        <v>881</v>
      </c>
      <c r="M143" s="208" t="s">
        <v>40</v>
      </c>
      <c r="N143" s="208">
        <v>2006</v>
      </c>
      <c r="O143" s="208">
        <v>1</v>
      </c>
      <c r="P143" s="208" t="s">
        <v>76</v>
      </c>
      <c r="Q143" s="208" t="s">
        <v>882</v>
      </c>
      <c r="R143" s="208" t="s">
        <v>34</v>
      </c>
      <c r="S143" s="208" t="s">
        <v>102</v>
      </c>
      <c r="T143" s="208" t="s">
        <v>107</v>
      </c>
      <c r="U143" s="9" t="s">
        <v>883</v>
      </c>
      <c r="V143" s="208">
        <v>66</v>
      </c>
      <c r="W143" s="208">
        <v>1</v>
      </c>
      <c r="X143" s="208">
        <v>33</v>
      </c>
      <c r="Y143" s="208">
        <v>0</v>
      </c>
      <c r="Z143" s="208">
        <v>0</v>
      </c>
      <c r="AA143" s="208" t="s">
        <v>884</v>
      </c>
      <c r="AB143" s="208" t="s">
        <v>885</v>
      </c>
    </row>
    <row r="144" spans="1:28" ht="71.849999999999994" customHeight="1">
      <c r="A144" s="208">
        <v>138</v>
      </c>
      <c r="B144" s="208" t="s">
        <v>65</v>
      </c>
      <c r="C144" s="208" t="s">
        <v>66</v>
      </c>
      <c r="D144" s="208" t="s">
        <v>84</v>
      </c>
      <c r="E144" s="4" t="s">
        <v>886</v>
      </c>
      <c r="F144" s="208" t="s">
        <v>887</v>
      </c>
      <c r="G144" s="208" t="s">
        <v>55</v>
      </c>
      <c r="H144" s="208" t="s">
        <v>62</v>
      </c>
      <c r="I144" s="208"/>
      <c r="J144" s="208" t="s">
        <v>63</v>
      </c>
      <c r="K144" s="208" t="s">
        <v>57</v>
      </c>
      <c r="L144" s="208" t="s">
        <v>888</v>
      </c>
      <c r="M144" s="208" t="s">
        <v>40</v>
      </c>
      <c r="N144" s="208">
        <v>1941</v>
      </c>
      <c r="O144" s="208">
        <v>4</v>
      </c>
      <c r="P144" s="208" t="s">
        <v>889</v>
      </c>
      <c r="Q144" s="208" t="s">
        <v>890</v>
      </c>
      <c r="R144" s="208" t="s">
        <v>34</v>
      </c>
      <c r="S144" s="208" t="s">
        <v>41</v>
      </c>
      <c r="T144" s="208" t="s">
        <v>891</v>
      </c>
      <c r="U144" s="208" t="s">
        <v>892</v>
      </c>
      <c r="V144" s="208">
        <v>1</v>
      </c>
      <c r="W144" s="208">
        <v>1</v>
      </c>
      <c r="X144" s="208">
        <v>1</v>
      </c>
      <c r="Y144" s="208">
        <v>1</v>
      </c>
      <c r="Z144" s="208">
        <v>97</v>
      </c>
      <c r="AA144" s="208">
        <v>1.69</v>
      </c>
      <c r="AB144" s="208">
        <v>1.401</v>
      </c>
    </row>
    <row r="145" spans="1:28" s="8" customFormat="1" ht="101.1" customHeight="1">
      <c r="A145" s="208">
        <v>139</v>
      </c>
      <c r="B145" s="208" t="s">
        <v>65</v>
      </c>
      <c r="C145" s="208" t="s">
        <v>66</v>
      </c>
      <c r="D145" s="208" t="s">
        <v>84</v>
      </c>
      <c r="E145" s="4" t="s">
        <v>893</v>
      </c>
      <c r="F145" s="208" t="s">
        <v>894</v>
      </c>
      <c r="G145" s="208" t="s">
        <v>29</v>
      </c>
      <c r="H145" s="208" t="s">
        <v>62</v>
      </c>
      <c r="I145" s="208"/>
      <c r="J145" s="208" t="s">
        <v>165</v>
      </c>
      <c r="K145" s="208" t="s">
        <v>57</v>
      </c>
      <c r="L145" s="208" t="s">
        <v>895</v>
      </c>
      <c r="M145" s="208" t="s">
        <v>896</v>
      </c>
      <c r="N145" s="208">
        <v>1989</v>
      </c>
      <c r="O145" s="208">
        <v>1</v>
      </c>
      <c r="P145" s="208" t="s">
        <v>897</v>
      </c>
      <c r="Q145" s="208" t="s">
        <v>165</v>
      </c>
      <c r="R145" s="208" t="s">
        <v>34</v>
      </c>
      <c r="S145" s="208" t="s">
        <v>70</v>
      </c>
      <c r="T145" s="208" t="s">
        <v>898</v>
      </c>
      <c r="U145" s="208" t="s">
        <v>899</v>
      </c>
      <c r="V145" s="39">
        <v>0</v>
      </c>
      <c r="W145" s="39">
        <v>0</v>
      </c>
      <c r="X145" s="208">
        <v>0</v>
      </c>
      <c r="Y145" s="39">
        <v>0</v>
      </c>
      <c r="Z145" s="39">
        <v>0</v>
      </c>
      <c r="AA145" s="39">
        <v>0</v>
      </c>
      <c r="AB145" s="39">
        <v>0</v>
      </c>
    </row>
    <row r="146" spans="1:28" s="8" customFormat="1" ht="101.1" customHeight="1">
      <c r="A146" s="208">
        <v>140</v>
      </c>
      <c r="B146" s="208" t="s">
        <v>65</v>
      </c>
      <c r="C146" s="208" t="s">
        <v>66</v>
      </c>
      <c r="D146" s="208" t="s">
        <v>84</v>
      </c>
      <c r="E146" s="4" t="s">
        <v>900</v>
      </c>
      <c r="F146" s="208" t="s">
        <v>901</v>
      </c>
      <c r="G146" s="208" t="s">
        <v>55</v>
      </c>
      <c r="H146" s="208" t="s">
        <v>38</v>
      </c>
      <c r="I146" s="208" t="s">
        <v>143</v>
      </c>
      <c r="J146" s="208"/>
      <c r="K146" s="208" t="s">
        <v>57</v>
      </c>
      <c r="L146" s="208" t="s">
        <v>902</v>
      </c>
      <c r="M146" s="208" t="s">
        <v>40</v>
      </c>
      <c r="N146" s="208">
        <v>1986</v>
      </c>
      <c r="O146" s="208">
        <v>4</v>
      </c>
      <c r="P146" s="208" t="s">
        <v>552</v>
      </c>
      <c r="Q146" s="208" t="s">
        <v>903</v>
      </c>
      <c r="R146" s="208" t="s">
        <v>90</v>
      </c>
      <c r="S146" s="208" t="s">
        <v>34</v>
      </c>
      <c r="T146" s="208" t="s">
        <v>34</v>
      </c>
      <c r="U146" s="208" t="s">
        <v>904</v>
      </c>
      <c r="V146" s="39">
        <v>0</v>
      </c>
      <c r="W146" s="39">
        <v>0</v>
      </c>
      <c r="X146" s="208">
        <v>0</v>
      </c>
      <c r="Y146" s="39">
        <v>0</v>
      </c>
      <c r="Z146" s="39">
        <v>0</v>
      </c>
      <c r="AA146" s="39">
        <v>0</v>
      </c>
      <c r="AB146" s="39">
        <v>0</v>
      </c>
    </row>
    <row r="147" spans="1:28" s="8" customFormat="1" ht="101.1" customHeight="1">
      <c r="A147" s="208">
        <v>141</v>
      </c>
      <c r="B147" s="208" t="s">
        <v>65</v>
      </c>
      <c r="C147" s="208" t="s">
        <v>66</v>
      </c>
      <c r="D147" s="208" t="s">
        <v>84</v>
      </c>
      <c r="E147" s="4" t="s">
        <v>905</v>
      </c>
      <c r="F147" s="208" t="s">
        <v>353</v>
      </c>
      <c r="G147" s="208" t="s">
        <v>59</v>
      </c>
      <c r="H147" s="208" t="s">
        <v>62</v>
      </c>
      <c r="I147" s="208"/>
      <c r="J147" s="208" t="s">
        <v>354</v>
      </c>
      <c r="K147" s="208" t="s">
        <v>57</v>
      </c>
      <c r="L147" s="208" t="s">
        <v>906</v>
      </c>
      <c r="M147" s="208" t="s">
        <v>40</v>
      </c>
      <c r="N147" s="208">
        <v>2008</v>
      </c>
      <c r="O147" s="208">
        <v>6</v>
      </c>
      <c r="P147" s="208" t="s">
        <v>64</v>
      </c>
      <c r="Q147" s="208" t="s">
        <v>907</v>
      </c>
      <c r="R147" s="208" t="s">
        <v>34</v>
      </c>
      <c r="S147" s="208" t="s">
        <v>70</v>
      </c>
      <c r="T147" s="208" t="s">
        <v>908</v>
      </c>
      <c r="U147" s="9" t="s">
        <v>909</v>
      </c>
      <c r="V147" s="208">
        <v>0</v>
      </c>
      <c r="W147" s="208">
        <v>1</v>
      </c>
      <c r="X147" s="208">
        <v>0</v>
      </c>
      <c r="Y147" s="208">
        <v>1</v>
      </c>
      <c r="Z147" s="208">
        <v>25</v>
      </c>
      <c r="AA147" s="208" t="s">
        <v>910</v>
      </c>
      <c r="AB147" s="208" t="s">
        <v>911</v>
      </c>
    </row>
    <row r="148" spans="1:28" s="8" customFormat="1" ht="101.1" customHeight="1">
      <c r="A148" s="208">
        <v>142</v>
      </c>
      <c r="B148" s="208" t="s">
        <v>1428</v>
      </c>
      <c r="C148" s="208" t="s">
        <v>66</v>
      </c>
      <c r="D148" s="208" t="s">
        <v>84</v>
      </c>
      <c r="E148" s="4" t="s">
        <v>1462</v>
      </c>
      <c r="F148" s="208" t="s">
        <v>353</v>
      </c>
      <c r="G148" s="208" t="s">
        <v>1463</v>
      </c>
      <c r="H148" s="208" t="s">
        <v>38</v>
      </c>
      <c r="I148" s="208" t="s">
        <v>143</v>
      </c>
      <c r="J148" s="208"/>
      <c r="K148" s="208" t="s">
        <v>61</v>
      </c>
      <c r="L148" s="208" t="s">
        <v>1464</v>
      </c>
      <c r="M148" s="208" t="s">
        <v>692</v>
      </c>
      <c r="N148" s="208">
        <v>1976</v>
      </c>
      <c r="O148" s="208">
        <v>3</v>
      </c>
      <c r="P148" s="208" t="s">
        <v>1235</v>
      </c>
      <c r="Q148" s="208" t="s">
        <v>1465</v>
      </c>
      <c r="R148" s="208" t="s">
        <v>1466</v>
      </c>
      <c r="S148" s="208" t="s">
        <v>41</v>
      </c>
      <c r="T148" s="208" t="s">
        <v>1467</v>
      </c>
      <c r="U148" s="9" t="s">
        <v>1468</v>
      </c>
      <c r="V148" s="208">
        <v>0</v>
      </c>
      <c r="W148" s="208">
        <v>1</v>
      </c>
      <c r="X148" s="208">
        <v>10</v>
      </c>
      <c r="Y148" s="208">
        <v>1</v>
      </c>
      <c r="Z148" s="208">
        <v>9</v>
      </c>
      <c r="AA148" s="208">
        <v>2.4180000000000001</v>
      </c>
      <c r="AB148" s="208">
        <v>0.27300000000000002</v>
      </c>
    </row>
    <row r="149" spans="1:28" s="28" customFormat="1" ht="101.1" customHeight="1">
      <c r="A149" s="208">
        <v>143</v>
      </c>
      <c r="B149" s="208" t="s">
        <v>1428</v>
      </c>
      <c r="C149" s="208" t="s">
        <v>66</v>
      </c>
      <c r="D149" s="208" t="s">
        <v>84</v>
      </c>
      <c r="E149" s="4" t="s">
        <v>1435</v>
      </c>
      <c r="F149" s="208" t="s">
        <v>1436</v>
      </c>
      <c r="G149" s="208" t="s">
        <v>59</v>
      </c>
      <c r="H149" s="208" t="s">
        <v>44</v>
      </c>
      <c r="I149" s="208"/>
      <c r="J149" s="208"/>
      <c r="K149" s="208" t="s">
        <v>57</v>
      </c>
      <c r="L149" s="208" t="s">
        <v>1437</v>
      </c>
      <c r="M149" s="208" t="s">
        <v>40</v>
      </c>
      <c r="N149" s="208">
        <v>2013</v>
      </c>
      <c r="O149" s="208">
        <v>1</v>
      </c>
      <c r="P149" s="208" t="s">
        <v>64</v>
      </c>
      <c r="Q149" s="208" t="s">
        <v>1438</v>
      </c>
      <c r="R149" s="208" t="s">
        <v>34</v>
      </c>
      <c r="S149" s="208" t="s">
        <v>102</v>
      </c>
      <c r="T149" s="208" t="s">
        <v>1439</v>
      </c>
      <c r="U149" s="9" t="s">
        <v>1440</v>
      </c>
      <c r="V149" s="208">
        <v>0</v>
      </c>
      <c r="W149" s="208">
        <v>1</v>
      </c>
      <c r="X149" s="208">
        <v>0</v>
      </c>
      <c r="Y149" s="208">
        <v>1</v>
      </c>
      <c r="Z149" s="208">
        <v>20</v>
      </c>
      <c r="AA149" s="208">
        <v>1.3939999999999999</v>
      </c>
      <c r="AB149" s="208">
        <v>0.55400000000000005</v>
      </c>
    </row>
    <row r="150" spans="1:28" s="28" customFormat="1" ht="101.1" customHeight="1">
      <c r="A150" s="208">
        <v>144</v>
      </c>
      <c r="B150" s="208" t="s">
        <v>1428</v>
      </c>
      <c r="C150" s="208" t="s">
        <v>66</v>
      </c>
      <c r="D150" s="208" t="s">
        <v>84</v>
      </c>
      <c r="E150" s="4" t="s">
        <v>1469</v>
      </c>
      <c r="F150" s="208" t="s">
        <v>353</v>
      </c>
      <c r="G150" s="208" t="s">
        <v>59</v>
      </c>
      <c r="H150" s="208" t="s">
        <v>44</v>
      </c>
      <c r="I150" s="208"/>
      <c r="J150" s="208"/>
      <c r="K150" s="208" t="s">
        <v>57</v>
      </c>
      <c r="L150" s="208" t="s">
        <v>1470</v>
      </c>
      <c r="M150" s="208" t="s">
        <v>692</v>
      </c>
      <c r="N150" s="208">
        <v>2008</v>
      </c>
      <c r="O150" s="208">
        <v>3</v>
      </c>
      <c r="P150" s="208" t="s">
        <v>1459</v>
      </c>
      <c r="Q150" s="208" t="s">
        <v>1438</v>
      </c>
      <c r="R150" s="208" t="s">
        <v>34</v>
      </c>
      <c r="S150" s="208" t="s">
        <v>41</v>
      </c>
      <c r="T150" s="208" t="s">
        <v>123</v>
      </c>
      <c r="U150" s="9" t="s">
        <v>1471</v>
      </c>
      <c r="V150" s="208">
        <v>0</v>
      </c>
      <c r="W150" s="208">
        <v>1</v>
      </c>
      <c r="X150" s="208">
        <v>0</v>
      </c>
      <c r="Y150" s="208">
        <v>1</v>
      </c>
      <c r="Z150" s="208">
        <v>8</v>
      </c>
      <c r="AA150" s="208">
        <v>1.526</v>
      </c>
      <c r="AB150" s="208">
        <v>0.27100000000000002</v>
      </c>
    </row>
    <row r="151" spans="1:28" s="28" customFormat="1" ht="101.1" customHeight="1">
      <c r="A151" s="208">
        <v>145</v>
      </c>
      <c r="B151" s="208" t="s">
        <v>1428</v>
      </c>
      <c r="C151" s="208" t="s">
        <v>66</v>
      </c>
      <c r="D151" s="208" t="s">
        <v>84</v>
      </c>
      <c r="E151" s="4" t="s">
        <v>1454</v>
      </c>
      <c r="F151" s="208" t="s">
        <v>867</v>
      </c>
      <c r="G151" s="208" t="s">
        <v>59</v>
      </c>
      <c r="H151" s="208" t="s">
        <v>44</v>
      </c>
      <c r="I151" s="208"/>
      <c r="J151" s="208"/>
      <c r="K151" s="208" t="s">
        <v>57</v>
      </c>
      <c r="L151" s="208" t="s">
        <v>1453</v>
      </c>
      <c r="M151" s="208" t="s">
        <v>692</v>
      </c>
      <c r="N151" s="208">
        <v>2011</v>
      </c>
      <c r="O151" s="208">
        <v>4</v>
      </c>
      <c r="P151" s="208" t="s">
        <v>64</v>
      </c>
      <c r="Q151" s="208" t="s">
        <v>1455</v>
      </c>
      <c r="R151" s="208" t="s">
        <v>34</v>
      </c>
      <c r="S151" s="208" t="s">
        <v>102</v>
      </c>
      <c r="T151" s="208" t="s">
        <v>265</v>
      </c>
      <c r="U151" s="9" t="s">
        <v>1456</v>
      </c>
      <c r="V151" s="208">
        <v>0</v>
      </c>
      <c r="W151" s="208">
        <v>1</v>
      </c>
      <c r="X151" s="208">
        <v>0</v>
      </c>
      <c r="Y151" s="208">
        <v>1</v>
      </c>
      <c r="Z151" s="208">
        <v>15</v>
      </c>
      <c r="AA151" s="208">
        <v>0.75600000000000001</v>
      </c>
      <c r="AB151" s="208">
        <v>0.30499999999999999</v>
      </c>
    </row>
    <row r="152" spans="1:28" s="28" customFormat="1" ht="105">
      <c r="A152" s="208">
        <v>146</v>
      </c>
      <c r="B152" s="208" t="s">
        <v>65</v>
      </c>
      <c r="C152" s="208" t="s">
        <v>66</v>
      </c>
      <c r="D152" s="208" t="s">
        <v>84</v>
      </c>
      <c r="E152" s="4" t="s">
        <v>1504</v>
      </c>
      <c r="F152" s="208" t="s">
        <v>232</v>
      </c>
      <c r="G152" s="208" t="s">
        <v>1463</v>
      </c>
      <c r="H152" s="208" t="s">
        <v>62</v>
      </c>
      <c r="I152" s="208"/>
      <c r="J152" s="208" t="s">
        <v>1505</v>
      </c>
      <c r="K152" s="208" t="s">
        <v>57</v>
      </c>
      <c r="L152" s="208" t="s">
        <v>1506</v>
      </c>
      <c r="M152" s="208" t="s">
        <v>40</v>
      </c>
      <c r="N152" s="208">
        <v>1992</v>
      </c>
      <c r="O152" s="208">
        <v>6</v>
      </c>
      <c r="P152" s="208" t="s">
        <v>64</v>
      </c>
      <c r="Q152" s="208" t="s">
        <v>1507</v>
      </c>
      <c r="R152" s="208"/>
      <c r="S152" s="208" t="s">
        <v>41</v>
      </c>
      <c r="T152" s="208" t="s">
        <v>123</v>
      </c>
      <c r="U152" s="9" t="s">
        <v>1508</v>
      </c>
      <c r="V152" s="208">
        <v>0</v>
      </c>
      <c r="W152" s="208">
        <v>1</v>
      </c>
      <c r="X152" s="208">
        <v>0</v>
      </c>
      <c r="Y152" s="208">
        <v>1</v>
      </c>
      <c r="Z152" s="208">
        <v>77</v>
      </c>
      <c r="AA152" s="208">
        <v>1.1160000000000001</v>
      </c>
      <c r="AB152" s="208">
        <v>1.71</v>
      </c>
    </row>
    <row r="153" spans="1:28" s="28" customFormat="1" ht="60">
      <c r="A153" s="214">
        <v>147</v>
      </c>
      <c r="B153" s="214" t="s">
        <v>65</v>
      </c>
      <c r="C153" s="214" t="s">
        <v>66</v>
      </c>
      <c r="D153" s="214" t="s">
        <v>84</v>
      </c>
      <c r="E153" s="4" t="s">
        <v>2107</v>
      </c>
      <c r="F153" s="214" t="s">
        <v>2108</v>
      </c>
      <c r="G153" s="214" t="s">
        <v>2109</v>
      </c>
      <c r="H153" s="214" t="s">
        <v>38</v>
      </c>
      <c r="I153" s="214" t="s">
        <v>1423</v>
      </c>
      <c r="J153" s="214"/>
      <c r="K153" s="214" t="s">
        <v>57</v>
      </c>
      <c r="L153" s="214" t="s">
        <v>2111</v>
      </c>
      <c r="M153" s="214" t="s">
        <v>50</v>
      </c>
      <c r="N153" s="214">
        <v>2008</v>
      </c>
      <c r="O153" s="214">
        <v>2</v>
      </c>
      <c r="P153" s="214" t="s">
        <v>32</v>
      </c>
      <c r="Q153" s="214" t="s">
        <v>1423</v>
      </c>
      <c r="R153" s="214" t="s">
        <v>2118</v>
      </c>
      <c r="S153" s="214" t="s">
        <v>2112</v>
      </c>
      <c r="T153" s="214" t="s">
        <v>1439</v>
      </c>
      <c r="U153" s="216" t="s">
        <v>2113</v>
      </c>
      <c r="V153" s="214">
        <v>0</v>
      </c>
      <c r="W153" s="214">
        <v>0</v>
      </c>
      <c r="X153" s="214">
        <v>0</v>
      </c>
      <c r="Y153" s="214">
        <v>0</v>
      </c>
      <c r="Z153" s="214">
        <v>0</v>
      </c>
      <c r="AA153" s="214">
        <v>0</v>
      </c>
      <c r="AB153" s="214">
        <v>0</v>
      </c>
    </row>
    <row r="154" spans="1:28" s="28" customFormat="1" ht="75">
      <c r="A154" s="214">
        <v>148</v>
      </c>
      <c r="B154" s="214" t="s">
        <v>65</v>
      </c>
      <c r="C154" s="214" t="s">
        <v>66</v>
      </c>
      <c r="D154" s="214" t="s">
        <v>84</v>
      </c>
      <c r="E154" s="4" t="s">
        <v>2115</v>
      </c>
      <c r="F154" s="214" t="s">
        <v>2108</v>
      </c>
      <c r="G154" s="214" t="s">
        <v>2110</v>
      </c>
      <c r="H154" s="214" t="s">
        <v>38</v>
      </c>
      <c r="I154" s="214" t="s">
        <v>1423</v>
      </c>
      <c r="J154" s="214"/>
      <c r="K154" s="214" t="s">
        <v>57</v>
      </c>
      <c r="L154" s="214" t="s">
        <v>2116</v>
      </c>
      <c r="M154" s="214" t="s">
        <v>31</v>
      </c>
      <c r="N154" s="214">
        <v>1978</v>
      </c>
      <c r="O154" s="214">
        <v>1</v>
      </c>
      <c r="P154" s="214" t="s">
        <v>2117</v>
      </c>
      <c r="Q154" s="214" t="s">
        <v>1423</v>
      </c>
      <c r="R154" s="214" t="s">
        <v>2118</v>
      </c>
      <c r="S154" s="214" t="s">
        <v>35</v>
      </c>
      <c r="T154" s="214" t="s">
        <v>123</v>
      </c>
      <c r="U154" s="216" t="s">
        <v>2114</v>
      </c>
      <c r="V154" s="214">
        <v>0</v>
      </c>
      <c r="W154" s="214">
        <v>0</v>
      </c>
      <c r="X154" s="214">
        <v>0</v>
      </c>
      <c r="Y154" s="214">
        <v>0</v>
      </c>
      <c r="Z154" s="214">
        <v>0</v>
      </c>
      <c r="AA154" s="214">
        <v>0</v>
      </c>
      <c r="AB154" s="214">
        <v>0</v>
      </c>
    </row>
    <row r="155" spans="1:28" s="6" customFormat="1" ht="210">
      <c r="A155" s="208">
        <v>149</v>
      </c>
      <c r="B155" s="39" t="s">
        <v>65</v>
      </c>
      <c r="C155" s="39" t="s">
        <v>66</v>
      </c>
      <c r="D155" s="39" t="s">
        <v>912</v>
      </c>
      <c r="E155" s="40" t="s">
        <v>913</v>
      </c>
      <c r="F155" s="39" t="s">
        <v>914</v>
      </c>
      <c r="G155" s="39" t="s">
        <v>120</v>
      </c>
      <c r="H155" s="39" t="s">
        <v>38</v>
      </c>
      <c r="I155" s="39" t="s">
        <v>39</v>
      </c>
      <c r="J155" s="39"/>
      <c r="K155" s="39" t="s">
        <v>72</v>
      </c>
      <c r="L155" s="39" t="s">
        <v>915</v>
      </c>
      <c r="M155" s="39" t="s">
        <v>40</v>
      </c>
      <c r="N155" s="39" t="s">
        <v>1976</v>
      </c>
      <c r="O155" s="39">
        <v>1</v>
      </c>
      <c r="P155" s="39" t="s">
        <v>916</v>
      </c>
      <c r="Q155" s="39" t="s">
        <v>917</v>
      </c>
      <c r="R155" s="39" t="s">
        <v>34</v>
      </c>
      <c r="S155" s="39" t="s">
        <v>53</v>
      </c>
      <c r="T155" s="39" t="s">
        <v>918</v>
      </c>
      <c r="U155" s="43" t="s">
        <v>919</v>
      </c>
      <c r="V155" s="39">
        <v>0</v>
      </c>
      <c r="W155" s="39">
        <v>0</v>
      </c>
      <c r="X155" s="39">
        <v>0</v>
      </c>
      <c r="Y155" s="39">
        <v>0</v>
      </c>
      <c r="Z155" s="39">
        <v>0</v>
      </c>
      <c r="AA155" s="39">
        <v>0</v>
      </c>
      <c r="AB155" s="39">
        <v>0</v>
      </c>
    </row>
    <row r="156" spans="1:28" ht="105">
      <c r="A156" s="215">
        <v>150</v>
      </c>
      <c r="B156" s="208" t="s">
        <v>65</v>
      </c>
      <c r="C156" s="208" t="s">
        <v>66</v>
      </c>
      <c r="D156" s="208" t="s">
        <v>912</v>
      </c>
      <c r="E156" s="11" t="s">
        <v>920</v>
      </c>
      <c r="F156" s="208" t="s">
        <v>921</v>
      </c>
      <c r="G156" s="208" t="s">
        <v>29</v>
      </c>
      <c r="H156" s="208" t="s">
        <v>48</v>
      </c>
      <c r="I156" s="208"/>
      <c r="J156" s="208"/>
      <c r="K156" s="208" t="s">
        <v>922</v>
      </c>
      <c r="L156" s="208" t="s">
        <v>34</v>
      </c>
      <c r="M156" s="208" t="s">
        <v>40</v>
      </c>
      <c r="N156" s="208">
        <v>2005</v>
      </c>
      <c r="O156" s="208">
        <v>1</v>
      </c>
      <c r="P156" s="208" t="s">
        <v>923</v>
      </c>
      <c r="Q156" s="208" t="s">
        <v>924</v>
      </c>
      <c r="R156" s="208" t="s">
        <v>925</v>
      </c>
      <c r="S156" s="208" t="s">
        <v>426</v>
      </c>
      <c r="T156" s="208" t="s">
        <v>926</v>
      </c>
      <c r="U156" s="208" t="s">
        <v>927</v>
      </c>
      <c r="V156" s="39">
        <v>0</v>
      </c>
      <c r="W156" s="39">
        <v>0</v>
      </c>
      <c r="X156" s="208">
        <v>0</v>
      </c>
      <c r="Y156" s="39">
        <v>0</v>
      </c>
      <c r="Z156" s="39">
        <v>0</v>
      </c>
      <c r="AA156" s="39">
        <v>0</v>
      </c>
      <c r="AB156" s="39">
        <v>0</v>
      </c>
    </row>
    <row r="157" spans="1:28" ht="105">
      <c r="A157" s="215">
        <v>151</v>
      </c>
      <c r="B157" s="208" t="s">
        <v>65</v>
      </c>
      <c r="C157" s="208" t="s">
        <v>66</v>
      </c>
      <c r="D157" s="208" t="s">
        <v>912</v>
      </c>
      <c r="E157" s="4" t="s">
        <v>928</v>
      </c>
      <c r="F157" s="208" t="s">
        <v>921</v>
      </c>
      <c r="G157" s="208" t="s">
        <v>29</v>
      </c>
      <c r="H157" s="208" t="s">
        <v>48</v>
      </c>
      <c r="I157" s="208"/>
      <c r="J157" s="208"/>
      <c r="K157" s="208" t="s">
        <v>922</v>
      </c>
      <c r="L157" s="208" t="s">
        <v>929</v>
      </c>
      <c r="M157" s="208" t="s">
        <v>50</v>
      </c>
      <c r="N157" s="208">
        <v>2009</v>
      </c>
      <c r="O157" s="208">
        <v>1</v>
      </c>
      <c r="P157" s="208" t="s">
        <v>923</v>
      </c>
      <c r="Q157" s="208" t="s">
        <v>930</v>
      </c>
      <c r="R157" s="208" t="s">
        <v>925</v>
      </c>
      <c r="S157" s="208" t="s">
        <v>46</v>
      </c>
      <c r="T157" s="208" t="s">
        <v>42</v>
      </c>
      <c r="U157" s="9" t="s">
        <v>931</v>
      </c>
      <c r="V157" s="39">
        <v>0</v>
      </c>
      <c r="W157" s="39">
        <v>0</v>
      </c>
      <c r="X157" s="208">
        <v>0</v>
      </c>
      <c r="Y157" s="39">
        <v>0</v>
      </c>
      <c r="Z157" s="39">
        <v>0</v>
      </c>
      <c r="AA157" s="39">
        <v>0</v>
      </c>
      <c r="AB157" s="39">
        <v>0</v>
      </c>
    </row>
    <row r="158" spans="1:28" ht="240">
      <c r="A158" s="215">
        <v>152</v>
      </c>
      <c r="B158" s="208" t="s">
        <v>65</v>
      </c>
      <c r="C158" s="208" t="s">
        <v>66</v>
      </c>
      <c r="D158" s="208" t="s">
        <v>912</v>
      </c>
      <c r="E158" s="4" t="s">
        <v>932</v>
      </c>
      <c r="F158" s="208" t="s">
        <v>933</v>
      </c>
      <c r="G158" s="208" t="s">
        <v>29</v>
      </c>
      <c r="H158" s="208" t="s">
        <v>44</v>
      </c>
      <c r="I158" s="208"/>
      <c r="J158" s="208"/>
      <c r="K158" s="208" t="s">
        <v>934</v>
      </c>
      <c r="L158" s="208" t="s">
        <v>935</v>
      </c>
      <c r="M158" s="208" t="s">
        <v>936</v>
      </c>
      <c r="N158" s="208">
        <v>1905</v>
      </c>
      <c r="O158" s="208">
        <v>4</v>
      </c>
      <c r="P158" s="208" t="s">
        <v>937</v>
      </c>
      <c r="Q158" s="208" t="s">
        <v>938</v>
      </c>
      <c r="R158" s="208" t="s">
        <v>34</v>
      </c>
      <c r="S158" s="208" t="s">
        <v>70</v>
      </c>
      <c r="T158" s="208" t="s">
        <v>939</v>
      </c>
      <c r="U158" s="9" t="s">
        <v>940</v>
      </c>
      <c r="V158" s="39">
        <v>0</v>
      </c>
      <c r="W158" s="39">
        <v>0</v>
      </c>
      <c r="X158" s="208">
        <v>0</v>
      </c>
      <c r="Y158" s="39">
        <v>0</v>
      </c>
      <c r="Z158" s="39">
        <v>0</v>
      </c>
      <c r="AA158" s="39">
        <v>0</v>
      </c>
      <c r="AB158" s="39">
        <v>0</v>
      </c>
    </row>
    <row r="159" spans="1:28" s="8" customFormat="1" ht="150">
      <c r="A159" s="215">
        <v>153</v>
      </c>
      <c r="B159" s="208" t="s">
        <v>65</v>
      </c>
      <c r="C159" s="208" t="s">
        <v>66</v>
      </c>
      <c r="D159" s="208" t="s">
        <v>912</v>
      </c>
      <c r="E159" s="4" t="s">
        <v>941</v>
      </c>
      <c r="F159" s="208" t="s">
        <v>942</v>
      </c>
      <c r="G159" s="208" t="s">
        <v>29</v>
      </c>
      <c r="H159" s="208" t="s">
        <v>38</v>
      </c>
      <c r="I159" s="208" t="s">
        <v>56</v>
      </c>
      <c r="J159" s="208"/>
      <c r="K159" s="208" t="s">
        <v>57</v>
      </c>
      <c r="L159" s="208" t="s">
        <v>943</v>
      </c>
      <c r="M159" s="208" t="s">
        <v>40</v>
      </c>
      <c r="N159" s="208">
        <v>2008</v>
      </c>
      <c r="O159" s="208">
        <v>4</v>
      </c>
      <c r="P159" s="208" t="s">
        <v>944</v>
      </c>
      <c r="Q159" s="208" t="s">
        <v>60</v>
      </c>
      <c r="R159" s="208" t="s">
        <v>945</v>
      </c>
      <c r="S159" s="208" t="s">
        <v>102</v>
      </c>
      <c r="T159" s="208" t="s">
        <v>95</v>
      </c>
      <c r="U159" s="9" t="s">
        <v>946</v>
      </c>
      <c r="V159" s="39">
        <v>0</v>
      </c>
      <c r="W159" s="39">
        <v>0</v>
      </c>
      <c r="X159" s="208">
        <v>0</v>
      </c>
      <c r="Y159" s="39">
        <v>0</v>
      </c>
      <c r="Z159" s="39">
        <v>0</v>
      </c>
      <c r="AA159" s="39">
        <v>0</v>
      </c>
      <c r="AB159" s="39">
        <v>0</v>
      </c>
    </row>
    <row r="160" spans="1:28" ht="150">
      <c r="A160" s="215">
        <v>154</v>
      </c>
      <c r="B160" s="208" t="s">
        <v>65</v>
      </c>
      <c r="C160" s="208" t="s">
        <v>66</v>
      </c>
      <c r="D160" s="208" t="s">
        <v>85</v>
      </c>
      <c r="E160" s="4" t="s">
        <v>947</v>
      </c>
      <c r="F160" s="208" t="s">
        <v>948</v>
      </c>
      <c r="G160" s="208" t="s">
        <v>29</v>
      </c>
      <c r="H160" s="208" t="s">
        <v>48</v>
      </c>
      <c r="I160" s="208"/>
      <c r="J160" s="208"/>
      <c r="K160" s="208" t="s">
        <v>949</v>
      </c>
      <c r="L160" s="208" t="s">
        <v>950</v>
      </c>
      <c r="M160" s="208" t="s">
        <v>50</v>
      </c>
      <c r="N160" s="208">
        <v>1977</v>
      </c>
      <c r="O160" s="208">
        <v>4</v>
      </c>
      <c r="P160" s="208" t="s">
        <v>951</v>
      </c>
      <c r="Q160" s="208" t="s">
        <v>952</v>
      </c>
      <c r="R160" s="208" t="s">
        <v>953</v>
      </c>
      <c r="S160" s="208" t="s">
        <v>102</v>
      </c>
      <c r="T160" s="208" t="s">
        <v>42</v>
      </c>
      <c r="U160" s="9" t="s">
        <v>954</v>
      </c>
      <c r="V160" s="39">
        <v>0</v>
      </c>
      <c r="W160" s="39">
        <v>0</v>
      </c>
      <c r="X160" s="208">
        <v>0</v>
      </c>
      <c r="Y160" s="39">
        <v>0</v>
      </c>
      <c r="Z160" s="39">
        <v>0</v>
      </c>
      <c r="AA160" s="39">
        <v>0</v>
      </c>
      <c r="AB160" s="39">
        <v>0</v>
      </c>
    </row>
    <row r="161" spans="1:28" ht="150">
      <c r="A161" s="215">
        <v>155</v>
      </c>
      <c r="B161" s="208" t="s">
        <v>65</v>
      </c>
      <c r="C161" s="208" t="s">
        <v>66</v>
      </c>
      <c r="D161" s="208" t="s">
        <v>85</v>
      </c>
      <c r="E161" s="4" t="s">
        <v>1977</v>
      </c>
      <c r="F161" s="208" t="s">
        <v>955</v>
      </c>
      <c r="G161" s="208" t="s">
        <v>29</v>
      </c>
      <c r="H161" s="208" t="s">
        <v>48</v>
      </c>
      <c r="I161" s="208"/>
      <c r="J161" s="208"/>
      <c r="K161" s="208" t="s">
        <v>956</v>
      </c>
      <c r="L161" s="208" t="s">
        <v>1978</v>
      </c>
      <c r="M161" s="208" t="s">
        <v>50</v>
      </c>
      <c r="N161" s="208">
        <v>2005</v>
      </c>
      <c r="O161" s="208">
        <v>6</v>
      </c>
      <c r="P161" s="208" t="s">
        <v>957</v>
      </c>
      <c r="Q161" s="208" t="s">
        <v>958</v>
      </c>
      <c r="R161" s="208" t="s">
        <v>1979</v>
      </c>
      <c r="S161" s="208" t="s">
        <v>102</v>
      </c>
      <c r="T161" s="208" t="s">
        <v>42</v>
      </c>
      <c r="U161" s="9" t="s">
        <v>959</v>
      </c>
      <c r="V161" s="39">
        <v>0</v>
      </c>
      <c r="W161" s="39">
        <v>0</v>
      </c>
      <c r="X161" s="208">
        <v>0</v>
      </c>
      <c r="Y161" s="39">
        <v>0</v>
      </c>
      <c r="Z161" s="39">
        <v>0</v>
      </c>
      <c r="AA161" s="39">
        <v>0</v>
      </c>
      <c r="AB161" s="39">
        <v>0</v>
      </c>
    </row>
    <row r="162" spans="1:28" ht="150">
      <c r="A162" s="215">
        <v>156</v>
      </c>
      <c r="B162" s="208" t="s">
        <v>65</v>
      </c>
      <c r="C162" s="208" t="s">
        <v>66</v>
      </c>
      <c r="D162" s="208" t="s">
        <v>85</v>
      </c>
      <c r="E162" s="4" t="s">
        <v>960</v>
      </c>
      <c r="F162" s="208" t="s">
        <v>961</v>
      </c>
      <c r="G162" s="208" t="s">
        <v>78</v>
      </c>
      <c r="H162" s="208" t="s">
        <v>62</v>
      </c>
      <c r="I162" s="208"/>
      <c r="J162" s="208" t="s">
        <v>63</v>
      </c>
      <c r="K162" s="208" t="s">
        <v>949</v>
      </c>
      <c r="L162" s="208" t="s">
        <v>962</v>
      </c>
      <c r="M162" s="208" t="s">
        <v>40</v>
      </c>
      <c r="N162" s="208">
        <v>1929</v>
      </c>
      <c r="O162" s="208">
        <v>1</v>
      </c>
      <c r="P162" s="208" t="s">
        <v>963</v>
      </c>
      <c r="Q162" s="208" t="s">
        <v>964</v>
      </c>
      <c r="R162" s="208" t="s">
        <v>34</v>
      </c>
      <c r="S162" s="208" t="s">
        <v>102</v>
      </c>
      <c r="T162" s="208" t="s">
        <v>965</v>
      </c>
      <c r="U162" s="9" t="s">
        <v>966</v>
      </c>
      <c r="V162" s="208">
        <v>55</v>
      </c>
      <c r="W162" s="208">
        <v>1</v>
      </c>
      <c r="X162" s="208">
        <v>0</v>
      </c>
      <c r="Y162" s="39">
        <v>0</v>
      </c>
      <c r="Z162" s="39">
        <v>0</v>
      </c>
      <c r="AA162" s="208">
        <v>0</v>
      </c>
      <c r="AB162" s="208">
        <v>0</v>
      </c>
    </row>
    <row r="163" spans="1:28" ht="14.25" customHeight="1">
      <c r="A163" s="217" t="s">
        <v>967</v>
      </c>
      <c r="B163" s="218"/>
      <c r="C163" s="218"/>
      <c r="D163" s="218"/>
      <c r="E163" s="218"/>
      <c r="F163" s="218"/>
      <c r="G163" s="218"/>
      <c r="H163" s="218"/>
      <c r="I163" s="218"/>
      <c r="J163" s="218"/>
      <c r="K163" s="218"/>
      <c r="L163" s="218"/>
      <c r="M163" s="218"/>
      <c r="N163" s="218"/>
      <c r="O163" s="218"/>
      <c r="P163" s="218"/>
      <c r="Q163" s="218"/>
      <c r="R163" s="218"/>
      <c r="S163" s="218"/>
      <c r="T163" s="218"/>
      <c r="U163" s="218"/>
      <c r="V163" s="219"/>
      <c r="W163" s="209"/>
      <c r="X163" s="209"/>
      <c r="Y163" s="41"/>
      <c r="Z163" s="41"/>
      <c r="AA163" s="41"/>
      <c r="AB163" s="42"/>
    </row>
    <row r="164" spans="1:28" ht="255">
      <c r="A164" s="208">
        <v>157</v>
      </c>
      <c r="B164" s="208">
        <v>2</v>
      </c>
      <c r="C164" s="208" t="s">
        <v>66</v>
      </c>
      <c r="D164" s="208" t="s">
        <v>91</v>
      </c>
      <c r="E164" s="4" t="s">
        <v>968</v>
      </c>
      <c r="F164" s="208" t="s">
        <v>92</v>
      </c>
      <c r="G164" s="208" t="s">
        <v>29</v>
      </c>
      <c r="H164" s="208" t="s">
        <v>38</v>
      </c>
      <c r="I164" s="208" t="s">
        <v>39</v>
      </c>
      <c r="J164" s="208"/>
      <c r="K164" s="208" t="s">
        <v>969</v>
      </c>
      <c r="L164" s="208" t="s">
        <v>970</v>
      </c>
      <c r="M164" s="208" t="s">
        <v>40</v>
      </c>
      <c r="N164" s="208">
        <v>1953</v>
      </c>
      <c r="O164" s="208">
        <v>1</v>
      </c>
      <c r="P164" s="208" t="s">
        <v>226</v>
      </c>
      <c r="Q164" s="208" t="s">
        <v>971</v>
      </c>
      <c r="R164" s="208" t="s">
        <v>34</v>
      </c>
      <c r="S164" s="208" t="s">
        <v>102</v>
      </c>
      <c r="T164" s="208" t="s">
        <v>972</v>
      </c>
      <c r="U164" s="9" t="s">
        <v>973</v>
      </c>
      <c r="V164" s="39">
        <v>0</v>
      </c>
      <c r="W164" s="39">
        <v>0</v>
      </c>
      <c r="X164" s="208">
        <v>0</v>
      </c>
      <c r="Y164" s="39">
        <v>0</v>
      </c>
      <c r="Z164" s="39">
        <v>0</v>
      </c>
      <c r="AA164" s="39">
        <v>0</v>
      </c>
      <c r="AB164" s="39">
        <v>0</v>
      </c>
    </row>
    <row r="165" spans="1:28" ht="362.1" customHeight="1">
      <c r="A165" s="215">
        <v>158</v>
      </c>
      <c r="B165" s="208">
        <v>2</v>
      </c>
      <c r="C165" s="208" t="s">
        <v>66</v>
      </c>
      <c r="D165" s="208" t="s">
        <v>91</v>
      </c>
      <c r="E165" s="4" t="s">
        <v>974</v>
      </c>
      <c r="F165" s="208" t="s">
        <v>975</v>
      </c>
      <c r="G165" s="208" t="s">
        <v>55</v>
      </c>
      <c r="H165" s="208" t="s">
        <v>62</v>
      </c>
      <c r="I165" s="208"/>
      <c r="J165" s="208" t="s">
        <v>63</v>
      </c>
      <c r="K165" s="208" t="s">
        <v>976</v>
      </c>
      <c r="L165" s="208" t="s">
        <v>977</v>
      </c>
      <c r="M165" s="208" t="s">
        <v>40</v>
      </c>
      <c r="N165" s="208">
        <v>1991</v>
      </c>
      <c r="O165" s="208">
        <v>1</v>
      </c>
      <c r="P165" s="208" t="s">
        <v>64</v>
      </c>
      <c r="Q165" s="208" t="s">
        <v>978</v>
      </c>
      <c r="R165" s="208" t="s">
        <v>34</v>
      </c>
      <c r="S165" s="208" t="s">
        <v>102</v>
      </c>
      <c r="T165" s="208" t="s">
        <v>42</v>
      </c>
      <c r="U165" s="9" t="s">
        <v>979</v>
      </c>
      <c r="V165" s="208">
        <v>47</v>
      </c>
      <c r="W165" s="208">
        <v>1</v>
      </c>
      <c r="X165" s="208">
        <v>48</v>
      </c>
      <c r="Y165" s="208">
        <v>0</v>
      </c>
      <c r="Z165" s="208">
        <v>0</v>
      </c>
      <c r="AA165" s="208">
        <v>0.40500000000000003</v>
      </c>
      <c r="AB165" s="208">
        <v>0.10100000000000001</v>
      </c>
    </row>
    <row r="166" spans="1:28" ht="300">
      <c r="A166" s="215">
        <v>159</v>
      </c>
      <c r="B166" s="208">
        <v>2</v>
      </c>
      <c r="C166" s="208" t="s">
        <v>66</v>
      </c>
      <c r="D166" s="208" t="s">
        <v>91</v>
      </c>
      <c r="E166" s="4" t="s">
        <v>980</v>
      </c>
      <c r="F166" s="208" t="s">
        <v>981</v>
      </c>
      <c r="G166" s="208" t="s">
        <v>55</v>
      </c>
      <c r="H166" s="208" t="s">
        <v>62</v>
      </c>
      <c r="I166" s="208"/>
      <c r="J166" s="208" t="s">
        <v>63</v>
      </c>
      <c r="K166" s="208" t="s">
        <v>969</v>
      </c>
      <c r="L166" s="208" t="s">
        <v>982</v>
      </c>
      <c r="M166" s="208" t="s">
        <v>40</v>
      </c>
      <c r="N166" s="208">
        <v>1966</v>
      </c>
      <c r="O166" s="208">
        <v>2</v>
      </c>
      <c r="P166" s="208" t="s">
        <v>52</v>
      </c>
      <c r="Q166" s="208" t="s">
        <v>983</v>
      </c>
      <c r="R166" s="208" t="s">
        <v>34</v>
      </c>
      <c r="S166" s="208" t="s">
        <v>70</v>
      </c>
      <c r="T166" s="208" t="s">
        <v>984</v>
      </c>
      <c r="U166" s="9" t="s">
        <v>985</v>
      </c>
      <c r="V166" s="208">
        <v>73</v>
      </c>
      <c r="W166" s="208">
        <v>1</v>
      </c>
      <c r="X166" s="208">
        <v>0</v>
      </c>
      <c r="Y166" s="208">
        <v>1</v>
      </c>
      <c r="Z166" s="208">
        <v>3</v>
      </c>
      <c r="AA166" s="208">
        <v>0</v>
      </c>
      <c r="AB166" s="208" t="s">
        <v>267</v>
      </c>
    </row>
    <row r="167" spans="1:28" ht="105">
      <c r="A167" s="215">
        <v>160</v>
      </c>
      <c r="B167" s="208">
        <v>2</v>
      </c>
      <c r="C167" s="208" t="s">
        <v>66</v>
      </c>
      <c r="D167" s="208" t="s">
        <v>91</v>
      </c>
      <c r="E167" s="4" t="s">
        <v>986</v>
      </c>
      <c r="F167" s="208" t="s">
        <v>987</v>
      </c>
      <c r="G167" s="208" t="s">
        <v>29</v>
      </c>
      <c r="H167" s="208" t="s">
        <v>48</v>
      </c>
      <c r="I167" s="208"/>
      <c r="J167" s="208"/>
      <c r="K167" s="208" t="s">
        <v>93</v>
      </c>
      <c r="L167" s="208" t="s">
        <v>988</v>
      </c>
      <c r="M167" s="208" t="s">
        <v>50</v>
      </c>
      <c r="N167" s="208">
        <v>1952</v>
      </c>
      <c r="O167" s="208">
        <v>1</v>
      </c>
      <c r="P167" s="208" t="s">
        <v>32</v>
      </c>
      <c r="Q167" s="208" t="s">
        <v>989</v>
      </c>
      <c r="R167" s="208" t="s">
        <v>34</v>
      </c>
      <c r="S167" s="208" t="s">
        <v>53</v>
      </c>
      <c r="T167" s="208" t="s">
        <v>990</v>
      </c>
      <c r="U167" s="9" t="s">
        <v>991</v>
      </c>
      <c r="V167" s="39">
        <v>0</v>
      </c>
      <c r="W167" s="39">
        <v>0</v>
      </c>
      <c r="X167" s="208">
        <v>0</v>
      </c>
      <c r="Y167" s="39">
        <v>0</v>
      </c>
      <c r="Z167" s="39">
        <v>0</v>
      </c>
      <c r="AA167" s="39">
        <v>0</v>
      </c>
      <c r="AB167" s="39">
        <v>0</v>
      </c>
    </row>
    <row r="168" spans="1:28" ht="75">
      <c r="A168" s="215">
        <v>161</v>
      </c>
      <c r="B168" s="208">
        <v>2</v>
      </c>
      <c r="C168" s="208" t="s">
        <v>66</v>
      </c>
      <c r="D168" s="208" t="s">
        <v>992</v>
      </c>
      <c r="E168" s="4" t="s">
        <v>993</v>
      </c>
      <c r="F168" s="208" t="s">
        <v>994</v>
      </c>
      <c r="G168" s="208" t="s">
        <v>29</v>
      </c>
      <c r="H168" s="208" t="s">
        <v>48</v>
      </c>
      <c r="I168" s="208"/>
      <c r="J168" s="208"/>
      <c r="K168" s="208" t="s">
        <v>995</v>
      </c>
      <c r="L168" s="208" t="s">
        <v>996</v>
      </c>
      <c r="M168" s="208" t="s">
        <v>50</v>
      </c>
      <c r="N168" s="208">
        <v>1995</v>
      </c>
      <c r="O168" s="208">
        <v>2</v>
      </c>
      <c r="P168" s="208" t="s">
        <v>32</v>
      </c>
      <c r="Q168" s="208" t="s">
        <v>997</v>
      </c>
      <c r="R168" s="208" t="s">
        <v>34</v>
      </c>
      <c r="S168" s="208" t="s">
        <v>70</v>
      </c>
      <c r="T168" s="208" t="s">
        <v>96</v>
      </c>
      <c r="U168" s="9" t="s">
        <v>998</v>
      </c>
      <c r="V168" s="39">
        <v>0</v>
      </c>
      <c r="W168" s="39">
        <v>0</v>
      </c>
      <c r="X168" s="208">
        <v>0</v>
      </c>
      <c r="Y168" s="39">
        <v>0</v>
      </c>
      <c r="Z168" s="39">
        <v>0</v>
      </c>
      <c r="AA168" s="39">
        <v>0</v>
      </c>
      <c r="AB168" s="39">
        <v>0</v>
      </c>
    </row>
    <row r="169" spans="1:28" ht="90">
      <c r="A169" s="215">
        <v>162</v>
      </c>
      <c r="B169" s="208">
        <v>2</v>
      </c>
      <c r="C169" s="208" t="s">
        <v>66</v>
      </c>
      <c r="D169" s="208" t="s">
        <v>999</v>
      </c>
      <c r="E169" s="4" t="s">
        <v>1000</v>
      </c>
      <c r="F169" s="208" t="s">
        <v>1001</v>
      </c>
      <c r="G169" s="208" t="s">
        <v>29</v>
      </c>
      <c r="H169" s="208" t="s">
        <v>48</v>
      </c>
      <c r="I169" s="208"/>
      <c r="J169" s="208"/>
      <c r="K169" s="208" t="s">
        <v>1002</v>
      </c>
      <c r="L169" s="208" t="s">
        <v>1003</v>
      </c>
      <c r="M169" s="208" t="s">
        <v>50</v>
      </c>
      <c r="N169" s="208">
        <v>1995</v>
      </c>
      <c r="O169" s="208" t="s">
        <v>2034</v>
      </c>
      <c r="P169" s="208" t="s">
        <v>32</v>
      </c>
      <c r="Q169" s="208" t="s">
        <v>1004</v>
      </c>
      <c r="R169" s="208" t="s">
        <v>34</v>
      </c>
      <c r="S169" s="208" t="s">
        <v>102</v>
      </c>
      <c r="T169" s="208" t="s">
        <v>96</v>
      </c>
      <c r="U169" s="9" t="s">
        <v>1005</v>
      </c>
      <c r="V169" s="39">
        <v>0</v>
      </c>
      <c r="W169" s="39">
        <v>0</v>
      </c>
      <c r="X169" s="208">
        <v>0</v>
      </c>
      <c r="Y169" s="39">
        <v>0</v>
      </c>
      <c r="Z169" s="39">
        <v>0</v>
      </c>
      <c r="AA169" s="39">
        <v>0</v>
      </c>
      <c r="AB169" s="39">
        <v>0</v>
      </c>
    </row>
    <row r="170" spans="1:28" ht="60">
      <c r="A170" s="215">
        <v>163</v>
      </c>
      <c r="B170" s="208">
        <v>2</v>
      </c>
      <c r="C170" s="208" t="s">
        <v>66</v>
      </c>
      <c r="D170" s="208" t="s">
        <v>999</v>
      </c>
      <c r="E170" s="4" t="s">
        <v>1006</v>
      </c>
      <c r="F170" s="208" t="s">
        <v>1007</v>
      </c>
      <c r="G170" s="208" t="s">
        <v>59</v>
      </c>
      <c r="H170" s="208" t="s">
        <v>62</v>
      </c>
      <c r="I170" s="208"/>
      <c r="J170" s="208" t="s">
        <v>63</v>
      </c>
      <c r="K170" s="208" t="s">
        <v>1008</v>
      </c>
      <c r="L170" s="208" t="s">
        <v>34</v>
      </c>
      <c r="M170" s="208" t="s">
        <v>50</v>
      </c>
      <c r="N170" s="208">
        <v>2003</v>
      </c>
      <c r="O170" s="208" t="s">
        <v>2034</v>
      </c>
      <c r="P170" s="208" t="s">
        <v>32</v>
      </c>
      <c r="Q170" s="208" t="s">
        <v>1009</v>
      </c>
      <c r="R170" s="208" t="s">
        <v>34</v>
      </c>
      <c r="S170" s="208" t="s">
        <v>102</v>
      </c>
      <c r="T170" s="208" t="s">
        <v>42</v>
      </c>
      <c r="U170" s="9" t="s">
        <v>1010</v>
      </c>
      <c r="V170" s="39">
        <v>0</v>
      </c>
      <c r="W170" s="39">
        <v>0</v>
      </c>
      <c r="X170" s="208">
        <v>0</v>
      </c>
      <c r="Y170" s="39">
        <v>0</v>
      </c>
      <c r="Z170" s="39">
        <v>0</v>
      </c>
      <c r="AA170" s="39">
        <v>0</v>
      </c>
      <c r="AB170" s="39">
        <v>0</v>
      </c>
    </row>
    <row r="171" spans="1:28" ht="105">
      <c r="A171" s="215">
        <v>164</v>
      </c>
      <c r="B171" s="208">
        <v>2</v>
      </c>
      <c r="C171" s="208" t="s">
        <v>66</v>
      </c>
      <c r="D171" s="208" t="s">
        <v>1011</v>
      </c>
      <c r="E171" s="4" t="s">
        <v>1012</v>
      </c>
      <c r="F171" s="208" t="s">
        <v>1013</v>
      </c>
      <c r="G171" s="208" t="s">
        <v>78</v>
      </c>
      <c r="H171" s="208" t="s">
        <v>62</v>
      </c>
      <c r="I171" s="208"/>
      <c r="J171" s="208" t="s">
        <v>189</v>
      </c>
      <c r="K171" s="208" t="s">
        <v>1014</v>
      </c>
      <c r="L171" s="208" t="s">
        <v>34</v>
      </c>
      <c r="M171" s="208" t="s">
        <v>50</v>
      </c>
      <c r="N171" s="208">
        <v>2011</v>
      </c>
      <c r="O171" s="208">
        <v>12</v>
      </c>
      <c r="P171" s="208" t="s">
        <v>32</v>
      </c>
      <c r="Q171" s="208" t="s">
        <v>1015</v>
      </c>
      <c r="R171" s="208" t="s">
        <v>34</v>
      </c>
      <c r="S171" s="208" t="s">
        <v>102</v>
      </c>
      <c r="T171" s="208" t="s">
        <v>96</v>
      </c>
      <c r="U171" s="9" t="s">
        <v>1016</v>
      </c>
      <c r="V171" s="39">
        <v>0</v>
      </c>
      <c r="W171" s="39">
        <v>0</v>
      </c>
      <c r="X171" s="208">
        <v>0</v>
      </c>
      <c r="Y171" s="39">
        <v>0</v>
      </c>
      <c r="Z171" s="39">
        <v>0</v>
      </c>
      <c r="AA171" s="39">
        <v>0</v>
      </c>
      <c r="AB171" s="39">
        <v>0</v>
      </c>
    </row>
    <row r="172" spans="1:28" ht="285">
      <c r="A172" s="215">
        <v>165</v>
      </c>
      <c r="B172" s="208">
        <v>2</v>
      </c>
      <c r="C172" s="208" t="s">
        <v>66</v>
      </c>
      <c r="D172" s="208" t="s">
        <v>1017</v>
      </c>
      <c r="E172" s="4" t="s">
        <v>1018</v>
      </c>
      <c r="F172" s="208" t="s">
        <v>1019</v>
      </c>
      <c r="G172" s="208" t="s">
        <v>55</v>
      </c>
      <c r="H172" s="208" t="s">
        <v>38</v>
      </c>
      <c r="I172" s="208" t="s">
        <v>39</v>
      </c>
      <c r="J172" s="208"/>
      <c r="K172" s="208" t="s">
        <v>1020</v>
      </c>
      <c r="L172" s="208" t="s">
        <v>1021</v>
      </c>
      <c r="M172" s="208" t="s">
        <v>40</v>
      </c>
      <c r="N172" s="208">
        <v>2013</v>
      </c>
      <c r="O172" s="208">
        <v>1</v>
      </c>
      <c r="P172" s="208" t="s">
        <v>1022</v>
      </c>
      <c r="Q172" s="208" t="s">
        <v>1023</v>
      </c>
      <c r="R172" s="208" t="s">
        <v>34</v>
      </c>
      <c r="S172" s="208" t="s">
        <v>41</v>
      </c>
      <c r="T172" s="208" t="s">
        <v>96</v>
      </c>
      <c r="U172" s="9" t="s">
        <v>1024</v>
      </c>
      <c r="V172" s="39">
        <v>0</v>
      </c>
      <c r="W172" s="39">
        <v>0</v>
      </c>
      <c r="X172" s="208">
        <v>0</v>
      </c>
      <c r="Y172" s="39">
        <v>0</v>
      </c>
      <c r="Z172" s="39">
        <v>0</v>
      </c>
      <c r="AA172" s="39">
        <v>0</v>
      </c>
      <c r="AB172" s="39">
        <v>0</v>
      </c>
    </row>
    <row r="173" spans="1:28" s="28" customFormat="1" ht="60">
      <c r="A173" s="215">
        <v>166</v>
      </c>
      <c r="B173" s="208">
        <v>2</v>
      </c>
      <c r="C173" s="208" t="s">
        <v>66</v>
      </c>
      <c r="D173" s="208" t="s">
        <v>1017</v>
      </c>
      <c r="E173" s="4" t="s">
        <v>1892</v>
      </c>
      <c r="F173" s="208" t="s">
        <v>1961</v>
      </c>
      <c r="G173" s="208" t="s">
        <v>55</v>
      </c>
      <c r="H173" s="208" t="s">
        <v>62</v>
      </c>
      <c r="I173" s="208"/>
      <c r="J173" s="208" t="s">
        <v>1894</v>
      </c>
      <c r="K173" s="208" t="s">
        <v>57</v>
      </c>
      <c r="L173" s="208" t="s">
        <v>1895</v>
      </c>
      <c r="M173" s="208" t="s">
        <v>692</v>
      </c>
      <c r="N173" s="208">
        <v>2005</v>
      </c>
      <c r="O173" s="208">
        <v>1</v>
      </c>
      <c r="P173" s="208" t="s">
        <v>64</v>
      </c>
      <c r="Q173" s="208" t="s">
        <v>1896</v>
      </c>
      <c r="R173" s="208"/>
      <c r="S173" s="208" t="s">
        <v>102</v>
      </c>
      <c r="T173" s="208" t="s">
        <v>1502</v>
      </c>
      <c r="U173" s="9" t="s">
        <v>1897</v>
      </c>
      <c r="V173" s="39">
        <v>51</v>
      </c>
      <c r="W173" s="39">
        <v>1</v>
      </c>
      <c r="X173" s="208">
        <v>0</v>
      </c>
      <c r="Y173" s="39">
        <v>0</v>
      </c>
      <c r="Z173" s="39">
        <v>0</v>
      </c>
      <c r="AA173" s="39">
        <v>0</v>
      </c>
      <c r="AB173" s="39">
        <v>0</v>
      </c>
    </row>
    <row r="174" spans="1:28" ht="210">
      <c r="A174" s="215">
        <v>167</v>
      </c>
      <c r="B174" s="208">
        <v>2</v>
      </c>
      <c r="C174" s="208" t="s">
        <v>66</v>
      </c>
      <c r="D174" s="208" t="s">
        <v>1025</v>
      </c>
      <c r="E174" s="4" t="s">
        <v>1026</v>
      </c>
      <c r="F174" s="208" t="s">
        <v>1027</v>
      </c>
      <c r="G174" s="208" t="s">
        <v>1479</v>
      </c>
      <c r="H174" s="208" t="s">
        <v>38</v>
      </c>
      <c r="I174" s="208" t="s">
        <v>39</v>
      </c>
      <c r="J174" s="208"/>
      <c r="K174" s="208" t="s">
        <v>1028</v>
      </c>
      <c r="L174" s="208" t="s">
        <v>1922</v>
      </c>
      <c r="M174" s="208" t="s">
        <v>50</v>
      </c>
      <c r="N174" s="208">
        <v>1952</v>
      </c>
      <c r="O174" s="208" t="s">
        <v>2034</v>
      </c>
      <c r="P174" s="208" t="s">
        <v>32</v>
      </c>
      <c r="Q174" s="208" t="s">
        <v>1029</v>
      </c>
      <c r="R174" s="208" t="s">
        <v>1030</v>
      </c>
      <c r="S174" s="208" t="s">
        <v>102</v>
      </c>
      <c r="T174" s="208" t="s">
        <v>42</v>
      </c>
      <c r="U174" s="9" t="s">
        <v>1031</v>
      </c>
      <c r="V174" s="208">
        <v>45</v>
      </c>
      <c r="W174" s="208">
        <v>1</v>
      </c>
      <c r="X174" s="208">
        <v>47</v>
      </c>
      <c r="Y174" s="208">
        <v>0</v>
      </c>
      <c r="Z174" s="208">
        <v>0</v>
      </c>
      <c r="AA174" s="208" t="s">
        <v>1032</v>
      </c>
      <c r="AB174" s="208" t="s">
        <v>299</v>
      </c>
    </row>
    <row r="175" spans="1:28" s="28" customFormat="1" ht="150">
      <c r="A175" s="215">
        <v>168</v>
      </c>
      <c r="B175" s="208">
        <v>2</v>
      </c>
      <c r="C175" s="208" t="s">
        <v>66</v>
      </c>
      <c r="D175" s="208" t="s">
        <v>1025</v>
      </c>
      <c r="E175" s="4" t="s">
        <v>1477</v>
      </c>
      <c r="F175" s="208" t="s">
        <v>1485</v>
      </c>
      <c r="G175" s="208" t="s">
        <v>55</v>
      </c>
      <c r="H175" s="208" t="s">
        <v>62</v>
      </c>
      <c r="I175" s="208"/>
      <c r="J175" s="208" t="s">
        <v>1480</v>
      </c>
      <c r="K175" s="208" t="s">
        <v>1478</v>
      </c>
      <c r="L175" s="208" t="s">
        <v>1481</v>
      </c>
      <c r="M175" s="208" t="s">
        <v>692</v>
      </c>
      <c r="N175" s="208">
        <v>2015</v>
      </c>
      <c r="O175" s="208">
        <v>2</v>
      </c>
      <c r="P175" s="208" t="s">
        <v>64</v>
      </c>
      <c r="Q175" s="208" t="s">
        <v>1482</v>
      </c>
      <c r="R175" s="208" t="s">
        <v>1483</v>
      </c>
      <c r="S175" s="208" t="s">
        <v>102</v>
      </c>
      <c r="T175" s="208" t="s">
        <v>1439</v>
      </c>
      <c r="U175" s="9" t="s">
        <v>1484</v>
      </c>
      <c r="V175" s="208">
        <v>0</v>
      </c>
      <c r="W175" s="208">
        <v>1</v>
      </c>
      <c r="X175" s="208">
        <v>0</v>
      </c>
      <c r="Y175" s="208">
        <v>0</v>
      </c>
      <c r="Z175" s="208">
        <v>4</v>
      </c>
      <c r="AA175" s="208">
        <v>0.14599999999999999</v>
      </c>
      <c r="AB175" s="208">
        <v>0.124</v>
      </c>
    </row>
    <row r="176" spans="1:28" s="28" customFormat="1" ht="120">
      <c r="A176" s="215">
        <v>169</v>
      </c>
      <c r="B176" s="208">
        <v>2</v>
      </c>
      <c r="C176" s="208" t="s">
        <v>66</v>
      </c>
      <c r="D176" s="208" t="s">
        <v>1025</v>
      </c>
      <c r="E176" s="4" t="s">
        <v>1918</v>
      </c>
      <c r="F176" s="208" t="s">
        <v>1914</v>
      </c>
      <c r="G176" s="208" t="s">
        <v>78</v>
      </c>
      <c r="H176" s="208" t="s">
        <v>62</v>
      </c>
      <c r="I176" s="208"/>
      <c r="J176" s="208" t="s">
        <v>1894</v>
      </c>
      <c r="K176" s="208" t="s">
        <v>1917</v>
      </c>
      <c r="L176" s="208" t="s">
        <v>1916</v>
      </c>
      <c r="M176" s="208" t="s">
        <v>1919</v>
      </c>
      <c r="N176" s="208">
        <v>1992</v>
      </c>
      <c r="O176" s="208">
        <v>1</v>
      </c>
      <c r="P176" s="208" t="s">
        <v>64</v>
      </c>
      <c r="Q176" s="208" t="s">
        <v>1920</v>
      </c>
      <c r="R176" s="208"/>
      <c r="S176" s="208" t="s">
        <v>439</v>
      </c>
      <c r="T176" s="208" t="s">
        <v>1921</v>
      </c>
      <c r="U176" s="9" t="s">
        <v>1915</v>
      </c>
      <c r="V176" s="208">
        <v>71</v>
      </c>
      <c r="W176" s="208">
        <v>1</v>
      </c>
      <c r="X176" s="208">
        <v>0</v>
      </c>
      <c r="Y176" s="208">
        <v>0</v>
      </c>
      <c r="Z176" s="208">
        <v>0</v>
      </c>
      <c r="AA176" s="208">
        <v>0</v>
      </c>
      <c r="AB176" s="208">
        <v>0</v>
      </c>
    </row>
    <row r="177" spans="1:28" ht="285">
      <c r="A177" s="215">
        <v>170</v>
      </c>
      <c r="B177" s="208">
        <v>2</v>
      </c>
      <c r="C177" s="208" t="s">
        <v>66</v>
      </c>
      <c r="D177" s="208" t="s">
        <v>1033</v>
      </c>
      <c r="E177" s="4" t="s">
        <v>1034</v>
      </c>
      <c r="F177" s="208" t="s">
        <v>1035</v>
      </c>
      <c r="G177" s="208" t="s">
        <v>78</v>
      </c>
      <c r="H177" s="208" t="s">
        <v>62</v>
      </c>
      <c r="I177" s="208"/>
      <c r="J177" s="208" t="s">
        <v>753</v>
      </c>
      <c r="K177" s="208" t="s">
        <v>57</v>
      </c>
      <c r="L177" s="208" t="s">
        <v>1036</v>
      </c>
      <c r="M177" s="208" t="s">
        <v>40</v>
      </c>
      <c r="N177" s="208">
        <v>1938</v>
      </c>
      <c r="O177" s="208">
        <v>2</v>
      </c>
      <c r="P177" s="208" t="s">
        <v>1037</v>
      </c>
      <c r="Q177" s="208" t="s">
        <v>1038</v>
      </c>
      <c r="R177" s="208" t="s">
        <v>34</v>
      </c>
      <c r="S177" s="208" t="s">
        <v>102</v>
      </c>
      <c r="T177" s="208" t="s">
        <v>42</v>
      </c>
      <c r="U177" s="9" t="s">
        <v>1039</v>
      </c>
      <c r="V177" s="208">
        <v>48</v>
      </c>
      <c r="W177" s="208">
        <v>1</v>
      </c>
      <c r="X177" s="208">
        <v>0</v>
      </c>
      <c r="Y177" s="208">
        <v>0</v>
      </c>
      <c r="Z177" s="208">
        <v>0</v>
      </c>
      <c r="AA177" s="208">
        <v>0</v>
      </c>
      <c r="AB177" s="208">
        <v>0</v>
      </c>
    </row>
    <row r="178" spans="1:28" ht="225">
      <c r="A178" s="215">
        <v>171</v>
      </c>
      <c r="B178" s="208">
        <v>2</v>
      </c>
      <c r="C178" s="208" t="s">
        <v>66</v>
      </c>
      <c r="D178" s="208" t="s">
        <v>1033</v>
      </c>
      <c r="E178" s="4" t="s">
        <v>1040</v>
      </c>
      <c r="F178" s="208" t="s">
        <v>1041</v>
      </c>
      <c r="G178" s="208" t="s">
        <v>55</v>
      </c>
      <c r="H178" s="208" t="s">
        <v>38</v>
      </c>
      <c r="I178" s="208" t="s">
        <v>39</v>
      </c>
      <c r="J178" s="208"/>
      <c r="K178" s="208" t="s">
        <v>1042</v>
      </c>
      <c r="L178" s="208" t="s">
        <v>1043</v>
      </c>
      <c r="M178" s="208" t="s">
        <v>40</v>
      </c>
      <c r="N178" s="208">
        <v>2012</v>
      </c>
      <c r="O178" s="8">
        <v>2</v>
      </c>
      <c r="P178" s="208" t="s">
        <v>52</v>
      </c>
      <c r="Q178" s="208" t="s">
        <v>1044</v>
      </c>
      <c r="R178" s="208" t="s">
        <v>34</v>
      </c>
      <c r="S178" s="208" t="s">
        <v>70</v>
      </c>
      <c r="T178" s="208" t="s">
        <v>42</v>
      </c>
      <c r="U178" s="9" t="s">
        <v>1045</v>
      </c>
      <c r="V178" s="208">
        <v>28</v>
      </c>
      <c r="W178" s="208">
        <v>1</v>
      </c>
      <c r="X178" s="208">
        <v>16</v>
      </c>
      <c r="Y178" s="208">
        <v>0</v>
      </c>
      <c r="Z178" s="208">
        <v>0</v>
      </c>
      <c r="AA178" s="208" t="s">
        <v>1046</v>
      </c>
      <c r="AB178" s="208" t="s">
        <v>1047</v>
      </c>
    </row>
    <row r="179" spans="1:28" ht="225">
      <c r="A179" s="215">
        <v>172</v>
      </c>
      <c r="B179" s="208">
        <v>2</v>
      </c>
      <c r="C179" s="208" t="s">
        <v>66</v>
      </c>
      <c r="D179" s="208" t="s">
        <v>1033</v>
      </c>
      <c r="E179" s="4" t="s">
        <v>1048</v>
      </c>
      <c r="F179" s="208" t="s">
        <v>1049</v>
      </c>
      <c r="G179" s="208" t="s">
        <v>78</v>
      </c>
      <c r="H179" s="208" t="s">
        <v>62</v>
      </c>
      <c r="I179" s="208"/>
      <c r="J179" s="208" t="s">
        <v>165</v>
      </c>
      <c r="K179" s="208" t="s">
        <v>1050</v>
      </c>
      <c r="L179" s="208" t="s">
        <v>1051</v>
      </c>
      <c r="M179" s="208" t="s">
        <v>40</v>
      </c>
      <c r="N179" s="208">
        <v>1962</v>
      </c>
      <c r="O179" s="208">
        <v>2</v>
      </c>
      <c r="P179" s="208" t="s">
        <v>52</v>
      </c>
      <c r="Q179" s="208" t="s">
        <v>1052</v>
      </c>
      <c r="R179" s="208" t="s">
        <v>34</v>
      </c>
      <c r="S179" s="208" t="s">
        <v>70</v>
      </c>
      <c r="T179" s="208" t="s">
        <v>42</v>
      </c>
      <c r="U179" s="9" t="s">
        <v>1053</v>
      </c>
      <c r="V179" s="208">
        <v>21</v>
      </c>
      <c r="W179" s="208">
        <v>1</v>
      </c>
      <c r="X179" s="208">
        <v>49</v>
      </c>
      <c r="Y179" s="208">
        <v>0</v>
      </c>
      <c r="Z179" s="208">
        <v>0</v>
      </c>
      <c r="AA179" s="208">
        <v>0</v>
      </c>
      <c r="AB179" s="208" t="s">
        <v>267</v>
      </c>
    </row>
    <row r="180" spans="1:28" ht="409.5">
      <c r="A180" s="215">
        <v>173</v>
      </c>
      <c r="B180" s="23">
        <v>2</v>
      </c>
      <c r="C180" s="23" t="s">
        <v>66</v>
      </c>
      <c r="D180" s="23" t="s">
        <v>1033</v>
      </c>
      <c r="E180" s="22" t="s">
        <v>1054</v>
      </c>
      <c r="F180" s="23" t="s">
        <v>1055</v>
      </c>
      <c r="G180" s="23" t="s">
        <v>59</v>
      </c>
      <c r="H180" s="23" t="s">
        <v>38</v>
      </c>
      <c r="I180" s="23" t="s">
        <v>39</v>
      </c>
      <c r="J180" s="23"/>
      <c r="K180" s="23" t="s">
        <v>1042</v>
      </c>
      <c r="L180" s="23" t="s">
        <v>1056</v>
      </c>
      <c r="M180" s="23" t="s">
        <v>40</v>
      </c>
      <c r="N180" s="23">
        <v>1963</v>
      </c>
      <c r="O180" s="23">
        <v>2</v>
      </c>
      <c r="P180" s="23" t="s">
        <v>52</v>
      </c>
      <c r="Q180" s="23" t="s">
        <v>1057</v>
      </c>
      <c r="R180" s="23" t="s">
        <v>1058</v>
      </c>
      <c r="S180" s="23" t="s">
        <v>102</v>
      </c>
      <c r="T180" s="23" t="s">
        <v>96</v>
      </c>
      <c r="U180" s="24" t="s">
        <v>1059</v>
      </c>
      <c r="V180" s="39">
        <v>0</v>
      </c>
      <c r="W180" s="39">
        <v>0</v>
      </c>
      <c r="X180" s="23">
        <v>0</v>
      </c>
      <c r="Y180" s="39">
        <v>0</v>
      </c>
      <c r="Z180" s="39">
        <v>0</v>
      </c>
      <c r="AA180" s="39">
        <v>0</v>
      </c>
      <c r="AB180" s="39">
        <v>0</v>
      </c>
    </row>
    <row r="181" spans="1:28" s="1" customFormat="1" ht="330">
      <c r="A181" s="215">
        <v>174</v>
      </c>
      <c r="B181" s="208">
        <v>2</v>
      </c>
      <c r="C181" s="208" t="s">
        <v>66</v>
      </c>
      <c r="D181" s="208" t="s">
        <v>94</v>
      </c>
      <c r="E181" s="4" t="s">
        <v>1060</v>
      </c>
      <c r="F181" s="208" t="s">
        <v>1061</v>
      </c>
      <c r="G181" s="208" t="s">
        <v>78</v>
      </c>
      <c r="H181" s="208" t="s">
        <v>62</v>
      </c>
      <c r="I181" s="208"/>
      <c r="J181" s="208" t="s">
        <v>63</v>
      </c>
      <c r="K181" s="208" t="s">
        <v>57</v>
      </c>
      <c r="L181" s="208" t="s">
        <v>1062</v>
      </c>
      <c r="M181" s="208" t="s">
        <v>40</v>
      </c>
      <c r="N181" s="208">
        <v>1956</v>
      </c>
      <c r="O181" s="208">
        <v>1</v>
      </c>
      <c r="P181" s="208" t="s">
        <v>1063</v>
      </c>
      <c r="Q181" s="208" t="s">
        <v>1064</v>
      </c>
      <c r="R181" s="208" t="s">
        <v>34</v>
      </c>
      <c r="S181" s="208" t="s">
        <v>102</v>
      </c>
      <c r="T181" s="208" t="s">
        <v>42</v>
      </c>
      <c r="U181" s="9" t="s">
        <v>1065</v>
      </c>
      <c r="V181" s="208">
        <v>39</v>
      </c>
      <c r="W181" s="208">
        <v>1</v>
      </c>
      <c r="X181" s="208">
        <v>35</v>
      </c>
      <c r="Y181" s="208">
        <v>0</v>
      </c>
      <c r="Z181" s="208">
        <v>0</v>
      </c>
      <c r="AA181" s="208" t="s">
        <v>1066</v>
      </c>
      <c r="AB181" s="208" t="s">
        <v>1067</v>
      </c>
    </row>
    <row r="182" spans="1:28" s="1" customFormat="1" ht="270">
      <c r="A182" s="215">
        <v>175</v>
      </c>
      <c r="B182" s="208">
        <v>2</v>
      </c>
      <c r="C182" s="208" t="s">
        <v>66</v>
      </c>
      <c r="D182" s="208" t="s">
        <v>94</v>
      </c>
      <c r="E182" s="4" t="s">
        <v>1068</v>
      </c>
      <c r="F182" s="208" t="s">
        <v>1069</v>
      </c>
      <c r="G182" s="208" t="s">
        <v>78</v>
      </c>
      <c r="H182" s="208" t="s">
        <v>62</v>
      </c>
      <c r="I182" s="208"/>
      <c r="J182" s="208" t="s">
        <v>63</v>
      </c>
      <c r="K182" s="208" t="s">
        <v>1070</v>
      </c>
      <c r="L182" s="208" t="s">
        <v>1071</v>
      </c>
      <c r="M182" s="208" t="s">
        <v>40</v>
      </c>
      <c r="N182" s="208">
        <v>2009</v>
      </c>
      <c r="O182" s="208">
        <v>1</v>
      </c>
      <c r="P182" s="208" t="s">
        <v>52</v>
      </c>
      <c r="Q182" s="208" t="s">
        <v>1072</v>
      </c>
      <c r="R182" s="208" t="s">
        <v>34</v>
      </c>
      <c r="S182" s="208" t="s">
        <v>102</v>
      </c>
      <c r="T182" s="208" t="s">
        <v>42</v>
      </c>
      <c r="U182" s="9" t="s">
        <v>1073</v>
      </c>
      <c r="V182" s="208">
        <v>32</v>
      </c>
      <c r="W182" s="208">
        <v>1</v>
      </c>
      <c r="X182" s="208">
        <v>22</v>
      </c>
      <c r="Y182" s="208">
        <v>0</v>
      </c>
      <c r="Z182" s="208">
        <v>0</v>
      </c>
      <c r="AA182" s="208" t="s">
        <v>1074</v>
      </c>
      <c r="AB182" s="208" t="s">
        <v>1075</v>
      </c>
    </row>
    <row r="183" spans="1:28" s="27" customFormat="1" ht="75">
      <c r="A183" s="215">
        <v>176</v>
      </c>
      <c r="B183" s="208">
        <v>2</v>
      </c>
      <c r="C183" s="208" t="s">
        <v>66</v>
      </c>
      <c r="D183" s="208" t="s">
        <v>94</v>
      </c>
      <c r="E183" s="4" t="s">
        <v>1472</v>
      </c>
      <c r="F183" s="208" t="s">
        <v>1474</v>
      </c>
      <c r="G183" s="208" t="s">
        <v>55</v>
      </c>
      <c r="H183" s="208" t="s">
        <v>62</v>
      </c>
      <c r="I183" s="208"/>
      <c r="J183" s="208" t="s">
        <v>1561</v>
      </c>
      <c r="K183" s="208" t="s">
        <v>57</v>
      </c>
      <c r="L183" s="208" t="s">
        <v>1475</v>
      </c>
      <c r="M183" s="208" t="s">
        <v>692</v>
      </c>
      <c r="N183" s="208">
        <v>2010</v>
      </c>
      <c r="O183" s="208">
        <v>4</v>
      </c>
      <c r="P183" s="208" t="s">
        <v>64</v>
      </c>
      <c r="Q183" s="208" t="s">
        <v>1476</v>
      </c>
      <c r="R183" s="208"/>
      <c r="S183" s="208" t="s">
        <v>102</v>
      </c>
      <c r="T183" s="208" t="s">
        <v>1439</v>
      </c>
      <c r="U183" s="9" t="s">
        <v>1473</v>
      </c>
      <c r="V183" s="208">
        <v>0</v>
      </c>
      <c r="W183" s="208">
        <v>1</v>
      </c>
      <c r="X183" s="208">
        <v>0</v>
      </c>
      <c r="Y183" s="208">
        <v>1</v>
      </c>
      <c r="Z183" s="208">
        <v>16</v>
      </c>
      <c r="AA183" s="208">
        <v>0.432</v>
      </c>
      <c r="AB183" s="208">
        <v>0.21299999999999999</v>
      </c>
    </row>
    <row r="184" spans="1:28" ht="210">
      <c r="A184" s="215">
        <v>177</v>
      </c>
      <c r="B184" s="208">
        <v>2</v>
      </c>
      <c r="C184" s="208" t="s">
        <v>66</v>
      </c>
      <c r="D184" s="208" t="s">
        <v>1076</v>
      </c>
      <c r="E184" s="4" t="s">
        <v>2085</v>
      </c>
      <c r="F184" s="208" t="s">
        <v>2086</v>
      </c>
      <c r="G184" s="208" t="s">
        <v>2087</v>
      </c>
      <c r="H184" s="208" t="s">
        <v>37</v>
      </c>
      <c r="I184" s="208" t="s">
        <v>1822</v>
      </c>
      <c r="J184" s="208"/>
      <c r="K184" s="208" t="s">
        <v>1080</v>
      </c>
      <c r="L184" s="208" t="s">
        <v>1081</v>
      </c>
      <c r="M184" s="208" t="s">
        <v>50</v>
      </c>
      <c r="N184" s="208">
        <v>1938</v>
      </c>
      <c r="O184" s="208">
        <v>12</v>
      </c>
      <c r="P184" s="208" t="s">
        <v>52</v>
      </c>
      <c r="Q184" s="208" t="s">
        <v>1082</v>
      </c>
      <c r="R184" s="208" t="s">
        <v>34</v>
      </c>
      <c r="S184" s="208" t="s">
        <v>35</v>
      </c>
      <c r="T184" s="208" t="s">
        <v>123</v>
      </c>
      <c r="U184" s="9" t="s">
        <v>2088</v>
      </c>
      <c r="V184" s="39">
        <v>0</v>
      </c>
      <c r="W184" s="39">
        <v>0</v>
      </c>
      <c r="X184" s="208">
        <v>0</v>
      </c>
      <c r="Y184" s="39">
        <v>0</v>
      </c>
      <c r="Z184" s="39">
        <v>0</v>
      </c>
      <c r="AA184" s="39">
        <v>0</v>
      </c>
      <c r="AB184" s="39">
        <v>0</v>
      </c>
    </row>
    <row r="185" spans="1:28" ht="90">
      <c r="A185" s="215">
        <v>178</v>
      </c>
      <c r="B185" s="208">
        <v>2</v>
      </c>
      <c r="C185" s="208" t="s">
        <v>66</v>
      </c>
      <c r="D185" s="208" t="s">
        <v>1076</v>
      </c>
      <c r="E185" s="4" t="s">
        <v>2093</v>
      </c>
      <c r="F185" s="208" t="s">
        <v>2094</v>
      </c>
      <c r="G185" s="208" t="s">
        <v>2087</v>
      </c>
      <c r="H185" s="208" t="s">
        <v>37</v>
      </c>
      <c r="I185" s="208" t="s">
        <v>1822</v>
      </c>
      <c r="J185" s="208"/>
      <c r="K185" s="208" t="s">
        <v>1080</v>
      </c>
      <c r="L185" s="208" t="s">
        <v>2095</v>
      </c>
      <c r="M185" s="208" t="s">
        <v>31</v>
      </c>
      <c r="N185" s="208">
        <v>2006</v>
      </c>
      <c r="O185" s="208">
        <v>12</v>
      </c>
      <c r="P185" s="208" t="s">
        <v>1235</v>
      </c>
      <c r="Q185" s="208" t="s">
        <v>2096</v>
      </c>
      <c r="R185" s="208" t="s">
        <v>700</v>
      </c>
      <c r="S185" s="208" t="s">
        <v>2097</v>
      </c>
      <c r="T185" s="208" t="s">
        <v>123</v>
      </c>
      <c r="U185" s="9" t="s">
        <v>2098</v>
      </c>
      <c r="V185" s="39">
        <v>0</v>
      </c>
      <c r="W185" s="39">
        <v>0</v>
      </c>
      <c r="X185" s="208">
        <v>0</v>
      </c>
      <c r="Y185" s="39">
        <v>0</v>
      </c>
      <c r="Z185" s="39">
        <v>0</v>
      </c>
      <c r="AA185" s="39">
        <v>0</v>
      </c>
      <c r="AB185" s="39">
        <v>0</v>
      </c>
    </row>
    <row r="186" spans="1:28" ht="180">
      <c r="A186" s="215">
        <v>179</v>
      </c>
      <c r="B186" s="208">
        <v>2</v>
      </c>
      <c r="C186" s="208" t="s">
        <v>66</v>
      </c>
      <c r="D186" s="208" t="s">
        <v>1076</v>
      </c>
      <c r="E186" s="4" t="s">
        <v>1084</v>
      </c>
      <c r="F186" s="208" t="s">
        <v>2089</v>
      </c>
      <c r="G186" s="208" t="s">
        <v>55</v>
      </c>
      <c r="H186" s="208" t="s">
        <v>38</v>
      </c>
      <c r="I186" s="208" t="s">
        <v>39</v>
      </c>
      <c r="J186" s="208"/>
      <c r="K186" s="208" t="s">
        <v>2090</v>
      </c>
      <c r="L186" s="208" t="s">
        <v>2092</v>
      </c>
      <c r="M186" s="208" t="s">
        <v>692</v>
      </c>
      <c r="N186" s="208">
        <v>2010</v>
      </c>
      <c r="O186" s="208">
        <v>2</v>
      </c>
      <c r="P186" s="208" t="s">
        <v>64</v>
      </c>
      <c r="Q186" s="208" t="s">
        <v>38</v>
      </c>
      <c r="R186" s="208" t="s">
        <v>34</v>
      </c>
      <c r="S186" s="208" t="s">
        <v>1525</v>
      </c>
      <c r="T186" s="208" t="s">
        <v>1439</v>
      </c>
      <c r="U186" s="208" t="s">
        <v>1889</v>
      </c>
      <c r="V186" s="39">
        <v>0</v>
      </c>
      <c r="W186" s="39">
        <v>0</v>
      </c>
      <c r="X186" s="208">
        <v>0</v>
      </c>
      <c r="Y186" s="39">
        <v>0</v>
      </c>
      <c r="Z186" s="39">
        <v>0</v>
      </c>
      <c r="AA186" s="39">
        <v>0</v>
      </c>
      <c r="AB186" s="39">
        <v>0</v>
      </c>
    </row>
    <row r="187" spans="1:28" ht="180">
      <c r="A187" s="215">
        <v>180</v>
      </c>
      <c r="B187" s="208">
        <v>2</v>
      </c>
      <c r="C187" s="208" t="s">
        <v>66</v>
      </c>
      <c r="D187" s="208" t="s">
        <v>1076</v>
      </c>
      <c r="E187" s="4" t="s">
        <v>2099</v>
      </c>
      <c r="F187" s="208" t="s">
        <v>2089</v>
      </c>
      <c r="G187" s="208" t="s">
        <v>55</v>
      </c>
      <c r="H187" s="208" t="s">
        <v>62</v>
      </c>
      <c r="I187" s="8"/>
      <c r="J187" s="208" t="s">
        <v>189</v>
      </c>
      <c r="K187" s="208" t="s">
        <v>2090</v>
      </c>
      <c r="L187" s="208" t="s">
        <v>2091</v>
      </c>
      <c r="M187" s="208" t="s">
        <v>692</v>
      </c>
      <c r="N187" s="208">
        <v>2017</v>
      </c>
      <c r="O187" s="208">
        <v>2</v>
      </c>
      <c r="P187" s="208" t="s">
        <v>52</v>
      </c>
      <c r="Q187" s="208" t="s">
        <v>2096</v>
      </c>
      <c r="R187" s="208"/>
      <c r="S187" s="208" t="s">
        <v>46</v>
      </c>
      <c r="T187" s="208" t="s">
        <v>1439</v>
      </c>
      <c r="U187" s="9" t="s">
        <v>2105</v>
      </c>
      <c r="V187" s="39">
        <v>0</v>
      </c>
      <c r="W187" s="39">
        <v>0</v>
      </c>
      <c r="X187" s="208">
        <v>0</v>
      </c>
      <c r="Y187" s="39">
        <v>0</v>
      </c>
      <c r="Z187" s="39">
        <v>0</v>
      </c>
      <c r="AA187" s="39">
        <v>0</v>
      </c>
      <c r="AB187" s="39">
        <v>0</v>
      </c>
    </row>
    <row r="188" spans="1:28" ht="60">
      <c r="A188" s="215">
        <v>181</v>
      </c>
      <c r="B188" s="208">
        <v>2</v>
      </c>
      <c r="C188" s="208" t="s">
        <v>66</v>
      </c>
      <c r="D188" s="208" t="s">
        <v>1076</v>
      </c>
      <c r="E188" s="4" t="s">
        <v>2100</v>
      </c>
      <c r="F188" s="208" t="s">
        <v>2101</v>
      </c>
      <c r="G188" s="208" t="s">
        <v>78</v>
      </c>
      <c r="H188" s="208" t="s">
        <v>37</v>
      </c>
      <c r="I188" s="208"/>
      <c r="J188" s="208"/>
      <c r="K188" s="208" t="s">
        <v>2090</v>
      </c>
      <c r="L188" s="208" t="s">
        <v>2102</v>
      </c>
      <c r="M188" s="208" t="s">
        <v>31</v>
      </c>
      <c r="N188" s="208">
        <v>2009</v>
      </c>
      <c r="O188" s="208">
        <v>2</v>
      </c>
      <c r="P188" s="208" t="s">
        <v>1235</v>
      </c>
      <c r="Q188" s="208" t="s">
        <v>2103</v>
      </c>
      <c r="R188" s="208"/>
      <c r="S188" s="208" t="s">
        <v>1525</v>
      </c>
      <c r="T188" s="208" t="s">
        <v>2104</v>
      </c>
      <c r="U188" s="9" t="s">
        <v>2106</v>
      </c>
      <c r="V188" s="39">
        <v>0</v>
      </c>
      <c r="W188" s="39">
        <v>0</v>
      </c>
      <c r="X188" s="208">
        <v>0</v>
      </c>
      <c r="Y188" s="39">
        <v>0</v>
      </c>
      <c r="Z188" s="39">
        <v>0</v>
      </c>
      <c r="AA188" s="39">
        <v>0</v>
      </c>
      <c r="AB188" s="39">
        <v>0</v>
      </c>
    </row>
    <row r="189" spans="1:28" s="28" customFormat="1" ht="75">
      <c r="A189" s="215">
        <v>182</v>
      </c>
      <c r="B189" s="208">
        <v>2</v>
      </c>
      <c r="C189" s="208" t="s">
        <v>66</v>
      </c>
      <c r="D189" s="208" t="s">
        <v>1884</v>
      </c>
      <c r="E189" s="4" t="s">
        <v>1885</v>
      </c>
      <c r="F189" s="208" t="s">
        <v>1886</v>
      </c>
      <c r="G189" s="208" t="s">
        <v>55</v>
      </c>
      <c r="H189" s="208" t="s">
        <v>62</v>
      </c>
      <c r="I189" s="208"/>
      <c r="J189" s="208" t="s">
        <v>189</v>
      </c>
      <c r="K189" s="208" t="s">
        <v>57</v>
      </c>
      <c r="L189" s="208" t="s">
        <v>1887</v>
      </c>
      <c r="M189" s="208" t="s">
        <v>692</v>
      </c>
      <c r="N189" s="208">
        <v>1971</v>
      </c>
      <c r="O189" s="208">
        <v>1</v>
      </c>
      <c r="P189" s="208" t="s">
        <v>64</v>
      </c>
      <c r="Q189" s="208" t="s">
        <v>1890</v>
      </c>
      <c r="R189" s="208"/>
      <c r="S189" s="208" t="s">
        <v>46</v>
      </c>
      <c r="T189" s="208" t="s">
        <v>1439</v>
      </c>
      <c r="U189" s="9" t="s">
        <v>1891</v>
      </c>
      <c r="V189" s="39">
        <v>41</v>
      </c>
      <c r="W189" s="39">
        <v>1</v>
      </c>
      <c r="X189" s="208">
        <v>0</v>
      </c>
      <c r="Y189" s="39">
        <v>0</v>
      </c>
      <c r="Z189" s="39">
        <v>0</v>
      </c>
      <c r="AA189" s="39">
        <v>0</v>
      </c>
      <c r="AB189" s="39">
        <v>0</v>
      </c>
    </row>
    <row r="190" spans="1:28" ht="225">
      <c r="A190" s="215">
        <v>183</v>
      </c>
      <c r="B190" s="208">
        <v>2</v>
      </c>
      <c r="C190" s="208" t="s">
        <v>66</v>
      </c>
      <c r="D190" s="208" t="s">
        <v>1085</v>
      </c>
      <c r="E190" s="4" t="s">
        <v>1086</v>
      </c>
      <c r="F190" s="208" t="s">
        <v>1087</v>
      </c>
      <c r="G190" s="208" t="s">
        <v>55</v>
      </c>
      <c r="H190" s="208" t="s">
        <v>38</v>
      </c>
      <c r="I190" s="208" t="s">
        <v>39</v>
      </c>
      <c r="J190" s="208"/>
      <c r="K190" s="208" t="s">
        <v>57</v>
      </c>
      <c r="L190" s="208" t="s">
        <v>2017</v>
      </c>
      <c r="M190" s="208" t="s">
        <v>1088</v>
      </c>
      <c r="N190" s="208">
        <v>2013</v>
      </c>
      <c r="O190" s="208">
        <v>4</v>
      </c>
      <c r="P190" s="208" t="s">
        <v>64</v>
      </c>
      <c r="Q190" s="208" t="s">
        <v>2016</v>
      </c>
      <c r="R190" s="208" t="s">
        <v>34</v>
      </c>
      <c r="S190" s="208" t="s">
        <v>102</v>
      </c>
      <c r="T190" s="208" t="s">
        <v>42</v>
      </c>
      <c r="U190" s="9" t="s">
        <v>1089</v>
      </c>
      <c r="V190" s="208">
        <v>17</v>
      </c>
      <c r="W190" s="208">
        <v>1</v>
      </c>
      <c r="X190" s="208">
        <v>19</v>
      </c>
      <c r="Y190" s="208">
        <v>0</v>
      </c>
      <c r="Z190" s="208">
        <v>0</v>
      </c>
      <c r="AA190" s="208" t="s">
        <v>1090</v>
      </c>
      <c r="AB190" s="208" t="s">
        <v>1091</v>
      </c>
    </row>
    <row r="191" spans="1:28" ht="135">
      <c r="A191" s="215">
        <v>184</v>
      </c>
      <c r="B191" s="208">
        <v>2</v>
      </c>
      <c r="C191" s="208" t="s">
        <v>66</v>
      </c>
      <c r="D191" s="208" t="s">
        <v>1085</v>
      </c>
      <c r="E191" s="4" t="s">
        <v>1093</v>
      </c>
      <c r="F191" s="208" t="s">
        <v>1094</v>
      </c>
      <c r="G191" s="208" t="s">
        <v>78</v>
      </c>
      <c r="H191" s="208" t="s">
        <v>48</v>
      </c>
      <c r="I191" s="208"/>
      <c r="J191" s="208"/>
      <c r="K191" s="208" t="s">
        <v>1092</v>
      </c>
      <c r="L191" s="8" t="s">
        <v>2018</v>
      </c>
      <c r="M191" s="208" t="s">
        <v>50</v>
      </c>
      <c r="N191" s="208">
        <v>1953</v>
      </c>
      <c r="O191" s="8">
        <v>4</v>
      </c>
      <c r="P191" s="208" t="s">
        <v>560</v>
      </c>
      <c r="Q191" s="208" t="s">
        <v>2019</v>
      </c>
      <c r="R191" s="208" t="s">
        <v>2020</v>
      </c>
      <c r="S191" s="208" t="s">
        <v>35</v>
      </c>
      <c r="T191" s="208" t="s">
        <v>123</v>
      </c>
      <c r="U191" s="9" t="s">
        <v>2021</v>
      </c>
      <c r="V191" s="39">
        <v>0</v>
      </c>
      <c r="W191" s="39">
        <v>0</v>
      </c>
      <c r="X191" s="208">
        <v>0</v>
      </c>
      <c r="Y191" s="39">
        <v>0</v>
      </c>
      <c r="Z191" s="39">
        <v>0</v>
      </c>
      <c r="AA191" s="39">
        <v>0</v>
      </c>
      <c r="AB191" s="39">
        <v>0</v>
      </c>
    </row>
    <row r="192" spans="1:28" ht="300">
      <c r="A192" s="215">
        <v>185</v>
      </c>
      <c r="B192" s="208">
        <v>2</v>
      </c>
      <c r="C192" s="208" t="s">
        <v>66</v>
      </c>
      <c r="D192" s="208" t="s">
        <v>1085</v>
      </c>
      <c r="E192" s="4" t="s">
        <v>1095</v>
      </c>
      <c r="F192" s="208" t="s">
        <v>1096</v>
      </c>
      <c r="G192" s="208" t="s">
        <v>55</v>
      </c>
      <c r="H192" s="208" t="s">
        <v>62</v>
      </c>
      <c r="I192" s="208"/>
      <c r="J192" s="208" t="s">
        <v>63</v>
      </c>
      <c r="K192" s="208" t="s">
        <v>1092</v>
      </c>
      <c r="L192" s="208" t="s">
        <v>1097</v>
      </c>
      <c r="M192" s="208" t="s">
        <v>40</v>
      </c>
      <c r="N192" s="208">
        <v>1993</v>
      </c>
      <c r="O192" s="208">
        <v>2</v>
      </c>
      <c r="P192" s="208" t="s">
        <v>226</v>
      </c>
      <c r="Q192" s="208" t="s">
        <v>1098</v>
      </c>
      <c r="R192" s="208" t="s">
        <v>34</v>
      </c>
      <c r="S192" s="208" t="s">
        <v>41</v>
      </c>
      <c r="T192" s="208" t="s">
        <v>1099</v>
      </c>
      <c r="U192" s="9" t="s">
        <v>1100</v>
      </c>
      <c r="V192" s="208">
        <v>24</v>
      </c>
      <c r="W192" s="208">
        <v>1</v>
      </c>
      <c r="X192" s="208">
        <v>21</v>
      </c>
      <c r="Y192" s="208">
        <v>0</v>
      </c>
      <c r="Z192" s="208">
        <v>0</v>
      </c>
      <c r="AA192" s="208" t="s">
        <v>1101</v>
      </c>
      <c r="AB192" s="208" t="s">
        <v>1102</v>
      </c>
    </row>
    <row r="193" spans="1:28" ht="409.5">
      <c r="A193" s="215">
        <v>186</v>
      </c>
      <c r="B193" s="208">
        <v>2</v>
      </c>
      <c r="C193" s="208" t="s">
        <v>66</v>
      </c>
      <c r="D193" s="208" t="s">
        <v>1103</v>
      </c>
      <c r="E193" s="4" t="s">
        <v>1104</v>
      </c>
      <c r="F193" s="208" t="s">
        <v>1105</v>
      </c>
      <c r="G193" s="208" t="s">
        <v>78</v>
      </c>
      <c r="H193" s="208" t="s">
        <v>62</v>
      </c>
      <c r="I193" s="208"/>
      <c r="J193" s="208" t="s">
        <v>165</v>
      </c>
      <c r="K193" s="208" t="s">
        <v>1106</v>
      </c>
      <c r="L193" s="208" t="s">
        <v>1107</v>
      </c>
      <c r="M193" s="208" t="s">
        <v>40</v>
      </c>
      <c r="N193" s="208">
        <v>1956</v>
      </c>
      <c r="O193" s="208">
        <v>2</v>
      </c>
      <c r="P193" s="208" t="s">
        <v>52</v>
      </c>
      <c r="Q193" s="208" t="s">
        <v>1108</v>
      </c>
      <c r="R193" s="208" t="s">
        <v>1109</v>
      </c>
      <c r="S193" s="208" t="s">
        <v>70</v>
      </c>
      <c r="T193" s="208" t="s">
        <v>96</v>
      </c>
      <c r="U193" s="9" t="s">
        <v>1110</v>
      </c>
      <c r="V193" s="208">
        <v>13</v>
      </c>
      <c r="W193" s="208">
        <v>1</v>
      </c>
      <c r="X193" s="208">
        <v>9</v>
      </c>
      <c r="Y193" s="208">
        <v>0</v>
      </c>
      <c r="Z193" s="208">
        <v>0</v>
      </c>
      <c r="AA193" s="208" t="s">
        <v>1111</v>
      </c>
      <c r="AB193" s="208" t="s">
        <v>1112</v>
      </c>
    </row>
    <row r="194" spans="1:28" ht="180">
      <c r="A194" s="215">
        <v>187</v>
      </c>
      <c r="B194" s="23">
        <v>2</v>
      </c>
      <c r="C194" s="23" t="s">
        <v>66</v>
      </c>
      <c r="D194" s="23" t="s">
        <v>1103</v>
      </c>
      <c r="E194" s="22" t="s">
        <v>1113</v>
      </c>
      <c r="F194" s="23" t="s">
        <v>1114</v>
      </c>
      <c r="G194" s="23" t="s">
        <v>78</v>
      </c>
      <c r="H194" s="23" t="s">
        <v>62</v>
      </c>
      <c r="I194" s="23"/>
      <c r="J194" s="23" t="s">
        <v>165</v>
      </c>
      <c r="K194" s="23" t="s">
        <v>1115</v>
      </c>
      <c r="L194" s="23" t="s">
        <v>2026</v>
      </c>
      <c r="M194" s="23" t="s">
        <v>50</v>
      </c>
      <c r="N194" s="23">
        <v>1926</v>
      </c>
      <c r="O194" s="23">
        <v>2</v>
      </c>
      <c r="P194" s="23" t="s">
        <v>897</v>
      </c>
      <c r="Q194" s="23" t="s">
        <v>1116</v>
      </c>
      <c r="R194" s="23" t="s">
        <v>36</v>
      </c>
      <c r="S194" s="23" t="s">
        <v>102</v>
      </c>
      <c r="T194" s="23" t="s">
        <v>96</v>
      </c>
      <c r="U194" s="24" t="s">
        <v>2025</v>
      </c>
      <c r="V194" s="23">
        <v>57</v>
      </c>
      <c r="W194" s="23">
        <v>1</v>
      </c>
      <c r="X194" s="23">
        <v>14</v>
      </c>
      <c r="Y194" s="23">
        <v>0</v>
      </c>
      <c r="Z194" s="23">
        <v>0</v>
      </c>
      <c r="AA194" s="23" t="s">
        <v>1117</v>
      </c>
      <c r="AB194" s="23" t="s">
        <v>1118</v>
      </c>
    </row>
    <row r="195" spans="1:28" s="94" customFormat="1" ht="90">
      <c r="A195" s="215">
        <v>188</v>
      </c>
      <c r="B195" s="208">
        <v>2</v>
      </c>
      <c r="C195" s="208" t="s">
        <v>66</v>
      </c>
      <c r="D195" s="208" t="s">
        <v>1908</v>
      </c>
      <c r="E195" s="4" t="s">
        <v>1878</v>
      </c>
      <c r="F195" s="208" t="s">
        <v>1879</v>
      </c>
      <c r="G195" s="208" t="s">
        <v>55</v>
      </c>
      <c r="H195" s="208" t="s">
        <v>62</v>
      </c>
      <c r="I195" s="208"/>
      <c r="J195" s="208" t="s">
        <v>1880</v>
      </c>
      <c r="K195" s="208" t="s">
        <v>57</v>
      </c>
      <c r="L195" s="208" t="s">
        <v>1881</v>
      </c>
      <c r="M195" s="208" t="s">
        <v>692</v>
      </c>
      <c r="N195" s="208">
        <v>2011</v>
      </c>
      <c r="O195" s="208">
        <v>2</v>
      </c>
      <c r="P195" s="208" t="s">
        <v>64</v>
      </c>
      <c r="Q195" s="208" t="s">
        <v>1882</v>
      </c>
      <c r="R195" s="208" t="s">
        <v>36</v>
      </c>
      <c r="S195" s="208" t="s">
        <v>102</v>
      </c>
      <c r="T195" s="208" t="s">
        <v>1502</v>
      </c>
      <c r="U195" s="9" t="s">
        <v>1883</v>
      </c>
      <c r="V195" s="208">
        <v>40</v>
      </c>
      <c r="W195" s="208">
        <v>1</v>
      </c>
      <c r="X195" s="208">
        <v>0</v>
      </c>
      <c r="Y195" s="208">
        <v>0</v>
      </c>
      <c r="Z195" s="208">
        <v>0</v>
      </c>
      <c r="AA195" s="208">
        <v>0</v>
      </c>
      <c r="AB195" s="208">
        <v>0</v>
      </c>
    </row>
    <row r="196" spans="1:28" ht="14.25" customHeight="1">
      <c r="A196" s="229" t="s">
        <v>1119</v>
      </c>
      <c r="B196" s="230"/>
      <c r="C196" s="230"/>
      <c r="D196" s="230"/>
      <c r="E196" s="230"/>
      <c r="F196" s="230"/>
      <c r="G196" s="230"/>
      <c r="H196" s="230"/>
      <c r="I196" s="230"/>
      <c r="J196" s="230"/>
      <c r="K196" s="230"/>
      <c r="L196" s="230"/>
      <c r="M196" s="230"/>
      <c r="N196" s="230"/>
      <c r="O196" s="230"/>
      <c r="P196" s="230"/>
      <c r="Q196" s="230"/>
      <c r="R196" s="230"/>
      <c r="S196" s="230"/>
      <c r="T196" s="230"/>
      <c r="U196" s="230"/>
      <c r="V196" s="231"/>
      <c r="W196" s="209"/>
      <c r="X196" s="209"/>
      <c r="Y196" s="41"/>
      <c r="Z196" s="41"/>
      <c r="AA196" s="41"/>
      <c r="AB196" s="96"/>
    </row>
    <row r="197" spans="1:28" s="99" customFormat="1" ht="97.5" customHeight="1">
      <c r="A197" s="212">
        <v>189</v>
      </c>
      <c r="B197" s="212">
        <v>3</v>
      </c>
      <c r="C197" s="213" t="s">
        <v>97</v>
      </c>
      <c r="D197" s="212" t="s">
        <v>1909</v>
      </c>
      <c r="E197" s="213" t="s">
        <v>1910</v>
      </c>
      <c r="F197" s="213" t="s">
        <v>1912</v>
      </c>
      <c r="G197" s="212" t="s">
        <v>55</v>
      </c>
      <c r="H197" s="212" t="s">
        <v>62</v>
      </c>
      <c r="I197" s="212"/>
      <c r="J197" s="212" t="s">
        <v>165</v>
      </c>
      <c r="K197" s="212" t="s">
        <v>99</v>
      </c>
      <c r="L197" s="213" t="s">
        <v>1911</v>
      </c>
      <c r="M197" s="213" t="s">
        <v>692</v>
      </c>
      <c r="N197" s="212">
        <v>2008</v>
      </c>
      <c r="O197" s="213">
        <v>3</v>
      </c>
      <c r="P197" s="212" t="s">
        <v>64</v>
      </c>
      <c r="Q197" s="212" t="s">
        <v>538</v>
      </c>
      <c r="R197" s="212" t="s">
        <v>36</v>
      </c>
      <c r="S197" s="213" t="s">
        <v>41</v>
      </c>
      <c r="T197" s="213" t="s">
        <v>1439</v>
      </c>
      <c r="U197" s="10" t="s">
        <v>1913</v>
      </c>
      <c r="V197" s="212">
        <v>69</v>
      </c>
      <c r="W197" s="212">
        <v>1</v>
      </c>
      <c r="X197" s="213">
        <v>0</v>
      </c>
      <c r="Y197" s="212">
        <v>0</v>
      </c>
      <c r="Z197" s="212">
        <v>0</v>
      </c>
      <c r="AA197" s="212">
        <v>0</v>
      </c>
      <c r="AB197" s="212">
        <v>0</v>
      </c>
    </row>
    <row r="198" spans="1:28" s="99" customFormat="1" ht="159.75" customHeight="1">
      <c r="A198" s="212">
        <v>190</v>
      </c>
      <c r="B198" s="212">
        <v>3</v>
      </c>
      <c r="C198" s="213" t="s">
        <v>97</v>
      </c>
      <c r="D198" s="212" t="s">
        <v>1909</v>
      </c>
      <c r="E198" s="213" t="s">
        <v>2078</v>
      </c>
      <c r="F198" s="213" t="s">
        <v>2079</v>
      </c>
      <c r="G198" s="212" t="s">
        <v>55</v>
      </c>
      <c r="H198" s="212" t="s">
        <v>38</v>
      </c>
      <c r="I198" s="212" t="s">
        <v>56</v>
      </c>
      <c r="J198" s="212"/>
      <c r="K198" s="212"/>
      <c r="L198" s="213" t="s">
        <v>2080</v>
      </c>
      <c r="M198" s="213" t="s">
        <v>692</v>
      </c>
      <c r="N198" s="212">
        <v>2012</v>
      </c>
      <c r="O198" s="213">
        <v>1</v>
      </c>
      <c r="P198" s="212" t="s">
        <v>52</v>
      </c>
      <c r="Q198" s="212" t="s">
        <v>2081</v>
      </c>
      <c r="R198" s="212" t="s">
        <v>2082</v>
      </c>
      <c r="S198" s="213" t="s">
        <v>102</v>
      </c>
      <c r="T198" s="213" t="s">
        <v>1439</v>
      </c>
      <c r="U198" s="10" t="s">
        <v>2083</v>
      </c>
      <c r="V198" s="212">
        <v>0</v>
      </c>
      <c r="W198" s="212">
        <v>0</v>
      </c>
      <c r="X198" s="213">
        <v>0</v>
      </c>
      <c r="Y198" s="212">
        <v>0</v>
      </c>
      <c r="Z198" s="212">
        <v>0</v>
      </c>
      <c r="AA198" s="212">
        <v>0</v>
      </c>
      <c r="AB198" s="212">
        <v>0</v>
      </c>
    </row>
    <row r="199" spans="1:28" ht="165">
      <c r="A199" s="212">
        <v>191</v>
      </c>
      <c r="B199" s="208">
        <v>3</v>
      </c>
      <c r="C199" s="208" t="s">
        <v>97</v>
      </c>
      <c r="D199" s="208" t="s">
        <v>100</v>
      </c>
      <c r="E199" s="4" t="s">
        <v>1120</v>
      </c>
      <c r="F199" s="208" t="s">
        <v>1121</v>
      </c>
      <c r="G199" s="208" t="s">
        <v>55</v>
      </c>
      <c r="H199" s="208" t="s">
        <v>62</v>
      </c>
      <c r="I199" s="208"/>
      <c r="J199" s="208" t="s">
        <v>1122</v>
      </c>
      <c r="K199" s="208" t="s">
        <v>101</v>
      </c>
      <c r="L199" s="208" t="s">
        <v>1123</v>
      </c>
      <c r="M199" s="208" t="s">
        <v>40</v>
      </c>
      <c r="N199" s="208">
        <v>1996</v>
      </c>
      <c r="O199" s="208">
        <v>4</v>
      </c>
      <c r="P199" s="208" t="s">
        <v>52</v>
      </c>
      <c r="Q199" s="208" t="s">
        <v>1124</v>
      </c>
      <c r="R199" s="208" t="s">
        <v>34</v>
      </c>
      <c r="S199" s="208" t="s">
        <v>102</v>
      </c>
      <c r="T199" s="208" t="s">
        <v>42</v>
      </c>
      <c r="U199" s="9" t="s">
        <v>1125</v>
      </c>
      <c r="V199" s="208">
        <v>31</v>
      </c>
      <c r="W199" s="208">
        <v>1</v>
      </c>
      <c r="X199" s="208">
        <v>28</v>
      </c>
      <c r="Y199" s="208">
        <v>0</v>
      </c>
      <c r="Z199" s="208">
        <v>0</v>
      </c>
      <c r="AA199" s="208" t="s">
        <v>1126</v>
      </c>
      <c r="AB199" s="208" t="s">
        <v>1127</v>
      </c>
    </row>
    <row r="200" spans="1:28" s="8" customFormat="1" ht="28.5" customHeight="1">
      <c r="A200" s="212">
        <v>192</v>
      </c>
      <c r="B200" s="208">
        <v>3</v>
      </c>
      <c r="C200" s="208" t="s">
        <v>97</v>
      </c>
      <c r="D200" s="208" t="s">
        <v>100</v>
      </c>
      <c r="E200" s="4" t="s">
        <v>1128</v>
      </c>
      <c r="F200" s="8" t="s">
        <v>1129</v>
      </c>
      <c r="G200" s="208" t="s">
        <v>55</v>
      </c>
      <c r="H200" s="208" t="s">
        <v>38</v>
      </c>
      <c r="I200" s="208" t="s">
        <v>39</v>
      </c>
      <c r="J200" s="208"/>
      <c r="K200" s="208" t="s">
        <v>101</v>
      </c>
      <c r="L200" s="8" t="s">
        <v>1130</v>
      </c>
      <c r="M200" s="208" t="s">
        <v>40</v>
      </c>
      <c r="N200" s="208">
        <v>2008</v>
      </c>
      <c r="O200" s="208">
        <v>2</v>
      </c>
      <c r="P200" s="208" t="s">
        <v>850</v>
      </c>
      <c r="Q200" s="208" t="s">
        <v>851</v>
      </c>
      <c r="R200" s="208" t="s">
        <v>34</v>
      </c>
      <c r="S200" s="208" t="s">
        <v>102</v>
      </c>
      <c r="T200" s="208" t="s">
        <v>95</v>
      </c>
      <c r="U200" s="9" t="s">
        <v>1131</v>
      </c>
      <c r="V200" s="39">
        <v>0</v>
      </c>
      <c r="W200" s="39">
        <v>0</v>
      </c>
      <c r="X200" s="208">
        <v>0</v>
      </c>
      <c r="Y200" s="39">
        <v>0</v>
      </c>
      <c r="Z200" s="39">
        <v>0</v>
      </c>
      <c r="AA200" s="39">
        <v>0</v>
      </c>
      <c r="AB200" s="39">
        <v>0</v>
      </c>
    </row>
    <row r="201" spans="1:28" s="8" customFormat="1" ht="255">
      <c r="A201" s="212">
        <v>193</v>
      </c>
      <c r="B201" s="208">
        <v>3</v>
      </c>
      <c r="C201" s="208" t="s">
        <v>97</v>
      </c>
      <c r="D201" s="208" t="s">
        <v>100</v>
      </c>
      <c r="E201" s="4" t="s">
        <v>1132</v>
      </c>
      <c r="F201" s="8" t="s">
        <v>1133</v>
      </c>
      <c r="G201" s="208" t="s">
        <v>55</v>
      </c>
      <c r="H201" s="208" t="s">
        <v>38</v>
      </c>
      <c r="I201" s="208" t="s">
        <v>39</v>
      </c>
      <c r="J201" s="208"/>
      <c r="K201" s="208" t="s">
        <v>101</v>
      </c>
      <c r="L201" s="208" t="s">
        <v>1134</v>
      </c>
      <c r="M201" s="208" t="s">
        <v>40</v>
      </c>
      <c r="N201" s="208">
        <v>2012</v>
      </c>
      <c r="O201" s="208">
        <v>2</v>
      </c>
      <c r="P201" s="208" t="s">
        <v>52</v>
      </c>
      <c r="Q201" s="208" t="s">
        <v>851</v>
      </c>
      <c r="R201" s="208" t="s">
        <v>34</v>
      </c>
      <c r="S201" s="208" t="s">
        <v>102</v>
      </c>
      <c r="T201" s="208" t="s">
        <v>95</v>
      </c>
      <c r="U201" s="9" t="s">
        <v>1135</v>
      </c>
      <c r="V201" s="39">
        <v>0</v>
      </c>
      <c r="W201" s="39">
        <v>0</v>
      </c>
      <c r="X201" s="208">
        <v>0</v>
      </c>
      <c r="Y201" s="39">
        <v>0</v>
      </c>
      <c r="Z201" s="39">
        <v>0</v>
      </c>
      <c r="AA201" s="39">
        <v>0</v>
      </c>
      <c r="AB201" s="39">
        <v>0</v>
      </c>
    </row>
    <row r="202" spans="1:28" s="8" customFormat="1" ht="195">
      <c r="A202" s="212">
        <v>194</v>
      </c>
      <c r="B202" s="208">
        <v>3</v>
      </c>
      <c r="C202" s="208" t="s">
        <v>97</v>
      </c>
      <c r="D202" s="208" t="s">
        <v>100</v>
      </c>
      <c r="E202" s="4" t="s">
        <v>1136</v>
      </c>
      <c r="F202" s="208" t="s">
        <v>1137</v>
      </c>
      <c r="G202" s="208" t="s">
        <v>55</v>
      </c>
      <c r="H202" s="208" t="s">
        <v>62</v>
      </c>
      <c r="I202" s="208"/>
      <c r="J202" s="208" t="s">
        <v>1122</v>
      </c>
      <c r="K202" s="208" t="s">
        <v>760</v>
      </c>
      <c r="L202" s="208" t="s">
        <v>1138</v>
      </c>
      <c r="M202" s="208" t="s">
        <v>40</v>
      </c>
      <c r="N202" s="208">
        <v>1989</v>
      </c>
      <c r="O202" s="208">
        <v>3</v>
      </c>
      <c r="P202" s="208" t="s">
        <v>52</v>
      </c>
      <c r="Q202" s="208" t="s">
        <v>1139</v>
      </c>
      <c r="R202" s="208" t="s">
        <v>1140</v>
      </c>
      <c r="S202" s="208" t="s">
        <v>102</v>
      </c>
      <c r="T202" s="208" t="s">
        <v>42</v>
      </c>
      <c r="U202" s="9" t="s">
        <v>1141</v>
      </c>
      <c r="V202" s="208">
        <v>19</v>
      </c>
      <c r="W202" s="208">
        <v>1</v>
      </c>
      <c r="X202" s="208">
        <v>25</v>
      </c>
      <c r="Y202" s="208">
        <v>1</v>
      </c>
      <c r="Z202" s="208">
        <v>8</v>
      </c>
      <c r="AA202" s="208" t="s">
        <v>1142</v>
      </c>
      <c r="AB202" s="208" t="s">
        <v>1143</v>
      </c>
    </row>
    <row r="203" spans="1:28" s="8" customFormat="1" ht="135">
      <c r="A203" s="212">
        <v>195</v>
      </c>
      <c r="B203" s="208">
        <v>3</v>
      </c>
      <c r="C203" s="208" t="s">
        <v>97</v>
      </c>
      <c r="D203" s="208" t="s">
        <v>100</v>
      </c>
      <c r="E203" s="4" t="s">
        <v>1144</v>
      </c>
      <c r="F203" s="208" t="s">
        <v>1145</v>
      </c>
      <c r="G203" s="208" t="s">
        <v>1146</v>
      </c>
      <c r="H203" s="208" t="s">
        <v>48</v>
      </c>
      <c r="I203" s="208"/>
      <c r="J203" s="208"/>
      <c r="K203" s="208" t="s">
        <v>101</v>
      </c>
      <c r="L203" s="208" t="s">
        <v>1147</v>
      </c>
      <c r="M203" s="208" t="s">
        <v>50</v>
      </c>
      <c r="N203" s="208">
        <v>2004</v>
      </c>
      <c r="O203" s="208">
        <v>1</v>
      </c>
      <c r="P203" s="208" t="s">
        <v>52</v>
      </c>
      <c r="Q203" s="208" t="s">
        <v>1148</v>
      </c>
      <c r="R203" s="208" t="s">
        <v>34</v>
      </c>
      <c r="S203" s="208" t="s">
        <v>102</v>
      </c>
      <c r="T203" s="208" t="s">
        <v>96</v>
      </c>
      <c r="U203" s="10" t="s">
        <v>2022</v>
      </c>
      <c r="V203" s="39">
        <v>0</v>
      </c>
      <c r="W203" s="39">
        <v>0</v>
      </c>
      <c r="X203" s="208">
        <v>0</v>
      </c>
      <c r="Y203" s="39">
        <v>0</v>
      </c>
      <c r="Z203" s="39">
        <v>0</v>
      </c>
      <c r="AA203" s="39">
        <v>0</v>
      </c>
      <c r="AB203" s="39">
        <v>0</v>
      </c>
    </row>
    <row r="204" spans="1:28" ht="225">
      <c r="A204" s="212">
        <v>196</v>
      </c>
      <c r="B204" s="208">
        <v>3</v>
      </c>
      <c r="C204" s="208" t="s">
        <v>97</v>
      </c>
      <c r="D204" s="208" t="s">
        <v>100</v>
      </c>
      <c r="E204" s="4" t="s">
        <v>1149</v>
      </c>
      <c r="F204" s="208" t="s">
        <v>1150</v>
      </c>
      <c r="G204" s="208" t="s">
        <v>59</v>
      </c>
      <c r="H204" s="208" t="s">
        <v>48</v>
      </c>
      <c r="I204" s="208"/>
      <c r="J204" s="208"/>
      <c r="K204" s="208" t="s">
        <v>101</v>
      </c>
      <c r="L204" s="208" t="s">
        <v>1151</v>
      </c>
      <c r="M204" s="208" t="s">
        <v>50</v>
      </c>
      <c r="N204" s="208" t="s">
        <v>2023</v>
      </c>
      <c r="O204" s="208" t="s">
        <v>2034</v>
      </c>
      <c r="P204" s="208" t="s">
        <v>500</v>
      </c>
      <c r="Q204" s="208" t="s">
        <v>1152</v>
      </c>
      <c r="R204" s="208" t="s">
        <v>34</v>
      </c>
      <c r="S204" s="208" t="s">
        <v>102</v>
      </c>
      <c r="T204" s="208" t="s">
        <v>42</v>
      </c>
      <c r="U204" s="9" t="s">
        <v>1153</v>
      </c>
      <c r="V204" s="39">
        <v>0</v>
      </c>
      <c r="W204" s="39">
        <v>0</v>
      </c>
      <c r="X204" s="208">
        <v>0</v>
      </c>
      <c r="Y204" s="39">
        <v>0</v>
      </c>
      <c r="Z204" s="39">
        <v>0</v>
      </c>
      <c r="AA204" s="39">
        <v>0</v>
      </c>
      <c r="AB204" s="39">
        <v>0</v>
      </c>
    </row>
    <row r="205" spans="1:28" s="28" customFormat="1" ht="90">
      <c r="A205" s="212">
        <v>197</v>
      </c>
      <c r="B205" s="208">
        <v>3</v>
      </c>
      <c r="C205" s="208" t="s">
        <v>97</v>
      </c>
      <c r="D205" s="208" t="s">
        <v>100</v>
      </c>
      <c r="E205" s="4" t="s">
        <v>1521</v>
      </c>
      <c r="F205" s="208" t="s">
        <v>1522</v>
      </c>
      <c r="G205" s="208" t="s">
        <v>1826</v>
      </c>
      <c r="H205" s="208" t="s">
        <v>44</v>
      </c>
      <c r="I205" s="208"/>
      <c r="J205" s="208"/>
      <c r="K205" s="208" t="s">
        <v>101</v>
      </c>
      <c r="L205" s="208" t="s">
        <v>1523</v>
      </c>
      <c r="M205" s="208" t="s">
        <v>700</v>
      </c>
      <c r="N205" s="208">
        <v>1939</v>
      </c>
      <c r="O205" s="208">
        <v>1</v>
      </c>
      <c r="P205" s="208" t="s">
        <v>500</v>
      </c>
      <c r="Q205" s="208" t="s">
        <v>44</v>
      </c>
      <c r="R205" s="208" t="s">
        <v>1524</v>
      </c>
      <c r="S205" s="208" t="s">
        <v>1525</v>
      </c>
      <c r="T205" s="208" t="s">
        <v>1439</v>
      </c>
      <c r="U205" s="9" t="s">
        <v>1526</v>
      </c>
      <c r="V205" s="39">
        <v>0</v>
      </c>
      <c r="W205" s="39">
        <v>0</v>
      </c>
      <c r="X205" s="208">
        <v>0</v>
      </c>
      <c r="Y205" s="39">
        <v>0</v>
      </c>
      <c r="Z205" s="39">
        <v>0</v>
      </c>
      <c r="AA205" s="39">
        <v>0</v>
      </c>
      <c r="AB205" s="39">
        <v>0</v>
      </c>
    </row>
    <row r="206" spans="1:28" s="28" customFormat="1" ht="240">
      <c r="A206" s="212">
        <v>198</v>
      </c>
      <c r="B206" s="208">
        <v>3</v>
      </c>
      <c r="C206" s="208" t="s">
        <v>97</v>
      </c>
      <c r="D206" s="208" t="s">
        <v>1953</v>
      </c>
      <c r="E206" s="4" t="s">
        <v>1954</v>
      </c>
      <c r="F206" s="208" t="s">
        <v>1955</v>
      </c>
      <c r="G206" s="208" t="s">
        <v>55</v>
      </c>
      <c r="H206" s="208" t="s">
        <v>38</v>
      </c>
      <c r="I206" s="208" t="s">
        <v>39</v>
      </c>
      <c r="J206" s="208"/>
      <c r="K206" s="208" t="s">
        <v>101</v>
      </c>
      <c r="L206" s="208" t="s">
        <v>1956</v>
      </c>
      <c r="M206" s="208" t="s">
        <v>692</v>
      </c>
      <c r="N206" s="208">
        <v>1922</v>
      </c>
      <c r="O206" s="208">
        <v>1</v>
      </c>
      <c r="P206" s="208" t="s">
        <v>500</v>
      </c>
      <c r="Q206" s="208" t="s">
        <v>1960</v>
      </c>
      <c r="R206" s="208" t="s">
        <v>1957</v>
      </c>
      <c r="S206" s="208" t="s">
        <v>1958</v>
      </c>
      <c r="T206" s="208" t="s">
        <v>1502</v>
      </c>
      <c r="U206" s="9" t="s">
        <v>1959</v>
      </c>
      <c r="V206" s="39">
        <v>0</v>
      </c>
      <c r="W206" s="39">
        <v>0</v>
      </c>
      <c r="X206" s="208">
        <v>0</v>
      </c>
      <c r="Y206" s="39">
        <v>0</v>
      </c>
      <c r="Z206" s="39">
        <v>0</v>
      </c>
      <c r="AA206" s="39">
        <v>0</v>
      </c>
      <c r="AB206" s="39">
        <v>0</v>
      </c>
    </row>
    <row r="207" spans="1:28" ht="150">
      <c r="A207" s="212">
        <v>199</v>
      </c>
      <c r="B207" s="208">
        <v>3</v>
      </c>
      <c r="C207" s="208" t="s">
        <v>97</v>
      </c>
      <c r="D207" s="208" t="s">
        <v>1154</v>
      </c>
      <c r="E207" s="4" t="s">
        <v>1155</v>
      </c>
      <c r="F207" s="208" t="s">
        <v>1156</v>
      </c>
      <c r="G207" s="208" t="s">
        <v>29</v>
      </c>
      <c r="H207" s="208" t="s">
        <v>38</v>
      </c>
      <c r="I207" s="208" t="s">
        <v>143</v>
      </c>
      <c r="J207" s="208"/>
      <c r="K207" s="208" t="s">
        <v>99</v>
      </c>
      <c r="L207" s="208" t="s">
        <v>1157</v>
      </c>
      <c r="M207" s="208" t="s">
        <v>40</v>
      </c>
      <c r="N207" s="208">
        <v>1997</v>
      </c>
      <c r="O207" s="208">
        <v>1</v>
      </c>
      <c r="P207" s="208" t="s">
        <v>1158</v>
      </c>
      <c r="Q207" s="208" t="s">
        <v>147</v>
      </c>
      <c r="R207" s="208" t="s">
        <v>34</v>
      </c>
      <c r="S207" s="208" t="s">
        <v>102</v>
      </c>
      <c r="T207" s="208" t="s">
        <v>42</v>
      </c>
      <c r="U207" s="9" t="s">
        <v>1159</v>
      </c>
      <c r="V207" s="39">
        <v>0</v>
      </c>
      <c r="W207" s="39">
        <v>0</v>
      </c>
      <c r="X207" s="208">
        <v>0</v>
      </c>
      <c r="Y207" s="39">
        <v>0</v>
      </c>
      <c r="Z207" s="39">
        <v>0</v>
      </c>
      <c r="AA207" s="39">
        <v>0</v>
      </c>
      <c r="AB207" s="39">
        <v>0</v>
      </c>
    </row>
    <row r="208" spans="1:28" ht="105">
      <c r="A208" s="212">
        <v>200</v>
      </c>
      <c r="B208" s="208">
        <v>3</v>
      </c>
      <c r="C208" s="208" t="s">
        <v>97</v>
      </c>
      <c r="D208" s="208" t="s">
        <v>1154</v>
      </c>
      <c r="E208" s="4" t="s">
        <v>1160</v>
      </c>
      <c r="F208" s="208" t="s">
        <v>1161</v>
      </c>
      <c r="G208" s="208" t="s">
        <v>43</v>
      </c>
      <c r="H208" s="208" t="s">
        <v>48</v>
      </c>
      <c r="I208" s="208"/>
      <c r="J208" s="208"/>
      <c r="K208" s="208" t="s">
        <v>99</v>
      </c>
      <c r="L208" s="208" t="s">
        <v>1162</v>
      </c>
      <c r="M208" s="208" t="s">
        <v>34</v>
      </c>
      <c r="N208" s="208">
        <v>1988</v>
      </c>
      <c r="O208" s="208">
        <v>1</v>
      </c>
      <c r="P208" s="208" t="s">
        <v>32</v>
      </c>
      <c r="Q208" s="208" t="s">
        <v>1163</v>
      </c>
      <c r="R208" s="208" t="s">
        <v>34</v>
      </c>
      <c r="S208" s="208" t="s">
        <v>102</v>
      </c>
      <c r="T208" s="208" t="s">
        <v>42</v>
      </c>
      <c r="U208" s="9" t="s">
        <v>1164</v>
      </c>
      <c r="V208" s="39">
        <v>0</v>
      </c>
      <c r="W208" s="39">
        <v>0</v>
      </c>
      <c r="X208" s="208">
        <v>0</v>
      </c>
      <c r="Y208" s="39">
        <v>0</v>
      </c>
      <c r="Z208" s="39">
        <v>0</v>
      </c>
      <c r="AA208" s="39">
        <v>0</v>
      </c>
      <c r="AB208" s="39">
        <v>0</v>
      </c>
    </row>
    <row r="209" spans="1:28" ht="150">
      <c r="A209" s="212">
        <v>201</v>
      </c>
      <c r="B209" s="208">
        <v>3</v>
      </c>
      <c r="C209" s="208" t="s">
        <v>97</v>
      </c>
      <c r="D209" s="208" t="s">
        <v>1165</v>
      </c>
      <c r="E209" s="4" t="s">
        <v>1166</v>
      </c>
      <c r="F209" s="208" t="s">
        <v>1167</v>
      </c>
      <c r="G209" s="208" t="s">
        <v>55</v>
      </c>
      <c r="H209" s="208" t="s">
        <v>62</v>
      </c>
      <c r="I209" s="208"/>
      <c r="J209" s="208" t="s">
        <v>753</v>
      </c>
      <c r="K209" s="208" t="s">
        <v>99</v>
      </c>
      <c r="L209" s="208" t="s">
        <v>1168</v>
      </c>
      <c r="M209" s="208" t="s">
        <v>40</v>
      </c>
      <c r="N209" s="208">
        <v>1995</v>
      </c>
      <c r="O209" s="208">
        <v>2</v>
      </c>
      <c r="P209" s="208" t="s">
        <v>1169</v>
      </c>
      <c r="Q209" s="208" t="s">
        <v>1170</v>
      </c>
      <c r="R209" s="208" t="s">
        <v>34</v>
      </c>
      <c r="S209" s="208" t="s">
        <v>102</v>
      </c>
      <c r="T209" s="208" t="s">
        <v>96</v>
      </c>
      <c r="U209" s="9" t="s">
        <v>1171</v>
      </c>
      <c r="V209" s="208">
        <v>22</v>
      </c>
      <c r="W209" s="208">
        <v>1</v>
      </c>
      <c r="X209" s="208">
        <v>24</v>
      </c>
      <c r="Y209" s="208">
        <v>0</v>
      </c>
      <c r="Z209" s="208">
        <v>0</v>
      </c>
      <c r="AA209" s="208" t="s">
        <v>1172</v>
      </c>
      <c r="AB209" s="208" t="s">
        <v>1173</v>
      </c>
    </row>
    <row r="210" spans="1:28" ht="285">
      <c r="A210" s="212">
        <v>202</v>
      </c>
      <c r="B210" s="208">
        <v>3</v>
      </c>
      <c r="C210" s="208" t="s">
        <v>97</v>
      </c>
      <c r="D210" s="208" t="s">
        <v>1165</v>
      </c>
      <c r="E210" s="4" t="s">
        <v>1174</v>
      </c>
      <c r="F210" s="208" t="s">
        <v>1175</v>
      </c>
      <c r="G210" s="208" t="s">
        <v>47</v>
      </c>
      <c r="H210" s="208" t="s">
        <v>44</v>
      </c>
      <c r="I210" s="208"/>
      <c r="J210" s="208"/>
      <c r="K210" s="208" t="s">
        <v>99</v>
      </c>
      <c r="L210" s="208" t="s">
        <v>1176</v>
      </c>
      <c r="M210" s="208" t="s">
        <v>40</v>
      </c>
      <c r="N210" s="208">
        <v>1967</v>
      </c>
      <c r="O210" s="208">
        <v>2</v>
      </c>
      <c r="P210" s="208" t="s">
        <v>52</v>
      </c>
      <c r="Q210" s="208" t="s">
        <v>1177</v>
      </c>
      <c r="R210" s="208" t="s">
        <v>34</v>
      </c>
      <c r="S210" s="208" t="s">
        <v>102</v>
      </c>
      <c r="T210" s="208" t="s">
        <v>1178</v>
      </c>
      <c r="U210" s="9" t="s">
        <v>1179</v>
      </c>
      <c r="V210" s="39">
        <v>0</v>
      </c>
      <c r="W210" s="39">
        <v>0</v>
      </c>
      <c r="X210" s="208">
        <v>0</v>
      </c>
      <c r="Y210" s="39">
        <v>0</v>
      </c>
      <c r="Z210" s="39">
        <v>0</v>
      </c>
      <c r="AA210" s="39">
        <v>0</v>
      </c>
      <c r="AB210" s="39">
        <v>0</v>
      </c>
    </row>
    <row r="211" spans="1:28" ht="300">
      <c r="A211" s="212">
        <v>203</v>
      </c>
      <c r="B211" s="208">
        <v>3</v>
      </c>
      <c r="C211" s="208" t="s">
        <v>97</v>
      </c>
      <c r="D211" s="208" t="s">
        <v>98</v>
      </c>
      <c r="E211" s="4" t="s">
        <v>1180</v>
      </c>
      <c r="F211" s="208" t="s">
        <v>1181</v>
      </c>
      <c r="G211" s="208" t="s">
        <v>55</v>
      </c>
      <c r="H211" s="208" t="s">
        <v>38</v>
      </c>
      <c r="I211" s="208" t="s">
        <v>143</v>
      </c>
      <c r="J211" s="208"/>
      <c r="K211" s="208" t="s">
        <v>525</v>
      </c>
      <c r="L211" s="208" t="s">
        <v>1182</v>
      </c>
      <c r="M211" s="208" t="s">
        <v>40</v>
      </c>
      <c r="N211" s="208">
        <v>2010</v>
      </c>
      <c r="O211" s="208">
        <v>2</v>
      </c>
      <c r="P211" s="208" t="s">
        <v>1183</v>
      </c>
      <c r="Q211" s="208" t="s">
        <v>1184</v>
      </c>
      <c r="R211" s="208" t="s">
        <v>34</v>
      </c>
      <c r="S211" s="208" t="s">
        <v>102</v>
      </c>
      <c r="T211" s="208" t="s">
        <v>96</v>
      </c>
      <c r="U211" s="9" t="s">
        <v>1185</v>
      </c>
      <c r="V211" s="39">
        <v>0</v>
      </c>
      <c r="W211" s="39">
        <v>0</v>
      </c>
      <c r="X211" s="208">
        <v>0</v>
      </c>
      <c r="Y211" s="39">
        <v>0</v>
      </c>
      <c r="Z211" s="39">
        <v>0</v>
      </c>
      <c r="AA211" s="39">
        <v>0</v>
      </c>
      <c r="AB211" s="39">
        <v>0</v>
      </c>
    </row>
    <row r="212" spans="1:28" ht="60">
      <c r="A212" s="212">
        <v>204</v>
      </c>
      <c r="B212" s="208">
        <v>3</v>
      </c>
      <c r="C212" s="208" t="s">
        <v>97</v>
      </c>
      <c r="D212" s="208" t="s">
        <v>98</v>
      </c>
      <c r="E212" s="4" t="s">
        <v>1186</v>
      </c>
      <c r="F212" s="208" t="s">
        <v>1187</v>
      </c>
      <c r="G212" s="208" t="s">
        <v>55</v>
      </c>
      <c r="H212" s="208" t="s">
        <v>48</v>
      </c>
      <c r="I212" s="208"/>
      <c r="J212" s="208"/>
      <c r="K212" s="208" t="s">
        <v>99</v>
      </c>
      <c r="L212" s="208" t="s">
        <v>34</v>
      </c>
      <c r="M212" s="208" t="s">
        <v>40</v>
      </c>
      <c r="N212" s="208" t="s">
        <v>1968</v>
      </c>
      <c r="O212" s="208">
        <v>3</v>
      </c>
      <c r="P212" s="208" t="s">
        <v>52</v>
      </c>
      <c r="Q212" s="208" t="s">
        <v>34</v>
      </c>
      <c r="R212" s="208" t="s">
        <v>34</v>
      </c>
      <c r="S212" s="208" t="s">
        <v>102</v>
      </c>
      <c r="T212" s="208" t="s">
        <v>96</v>
      </c>
      <c r="U212" s="9" t="s">
        <v>1188</v>
      </c>
      <c r="V212" s="39">
        <v>0</v>
      </c>
      <c r="W212" s="39">
        <v>0</v>
      </c>
      <c r="X212" s="208">
        <v>0</v>
      </c>
      <c r="Y212" s="39">
        <v>0</v>
      </c>
      <c r="Z212" s="39">
        <v>0</v>
      </c>
      <c r="AA212" s="39">
        <v>0</v>
      </c>
      <c r="AB212" s="39">
        <v>0</v>
      </c>
    </row>
    <row r="213" spans="1:28" s="8" customFormat="1" ht="240">
      <c r="A213" s="212">
        <v>205</v>
      </c>
      <c r="B213" s="208">
        <v>3</v>
      </c>
      <c r="C213" s="208" t="s">
        <v>97</v>
      </c>
      <c r="D213" s="208" t="s">
        <v>98</v>
      </c>
      <c r="E213" s="4" t="s">
        <v>1189</v>
      </c>
      <c r="F213" s="208" t="s">
        <v>1190</v>
      </c>
      <c r="G213" s="208" t="s">
        <v>43</v>
      </c>
      <c r="H213" s="208" t="s">
        <v>38</v>
      </c>
      <c r="I213" s="208" t="s">
        <v>143</v>
      </c>
      <c r="J213" s="208"/>
      <c r="K213" s="208" t="s">
        <v>525</v>
      </c>
      <c r="L213" s="208" t="s">
        <v>1191</v>
      </c>
      <c r="M213" s="208" t="s">
        <v>40</v>
      </c>
      <c r="N213" s="208">
        <v>2013</v>
      </c>
      <c r="O213" s="208">
        <v>1</v>
      </c>
      <c r="P213" s="208" t="s">
        <v>552</v>
      </c>
      <c r="Q213" s="208" t="s">
        <v>1192</v>
      </c>
      <c r="R213" s="208" t="s">
        <v>34</v>
      </c>
      <c r="S213" s="208" t="s">
        <v>102</v>
      </c>
      <c r="T213" s="208" t="s">
        <v>95</v>
      </c>
      <c r="U213" s="9" t="s">
        <v>1193</v>
      </c>
      <c r="V213" s="39">
        <v>0</v>
      </c>
      <c r="W213" s="39">
        <v>0</v>
      </c>
      <c r="X213" s="208">
        <v>0</v>
      </c>
      <c r="Y213" s="39">
        <v>0</v>
      </c>
      <c r="Z213" s="39">
        <v>0</v>
      </c>
      <c r="AA213" s="39">
        <v>0</v>
      </c>
      <c r="AB213" s="39">
        <v>0</v>
      </c>
    </row>
    <row r="214" spans="1:28" s="8" customFormat="1" ht="165">
      <c r="A214" s="212">
        <v>206</v>
      </c>
      <c r="B214" s="208">
        <v>3</v>
      </c>
      <c r="C214" s="208" t="s">
        <v>97</v>
      </c>
      <c r="D214" s="208" t="s">
        <v>98</v>
      </c>
      <c r="E214" s="4" t="s">
        <v>1194</v>
      </c>
      <c r="F214" s="208" t="s">
        <v>1195</v>
      </c>
      <c r="G214" s="208" t="s">
        <v>55</v>
      </c>
      <c r="H214" s="208" t="s">
        <v>62</v>
      </c>
      <c r="I214" s="208"/>
      <c r="J214" s="208" t="s">
        <v>165</v>
      </c>
      <c r="K214" s="208" t="s">
        <v>99</v>
      </c>
      <c r="L214" s="208" t="s">
        <v>1196</v>
      </c>
      <c r="M214" s="208" t="s">
        <v>2029</v>
      </c>
      <c r="N214" s="208">
        <v>1994</v>
      </c>
      <c r="O214" s="208">
        <v>3</v>
      </c>
      <c r="P214" s="208" t="s">
        <v>167</v>
      </c>
      <c r="Q214" s="208" t="s">
        <v>165</v>
      </c>
      <c r="R214" s="208" t="s">
        <v>34</v>
      </c>
      <c r="S214" s="208" t="s">
        <v>53</v>
      </c>
      <c r="T214" s="208" t="s">
        <v>34</v>
      </c>
      <c r="U214" s="9" t="s">
        <v>1197</v>
      </c>
      <c r="V214" s="39">
        <v>0</v>
      </c>
      <c r="W214" s="39">
        <v>0</v>
      </c>
      <c r="X214" s="208">
        <v>0</v>
      </c>
      <c r="Y214" s="39">
        <v>0</v>
      </c>
      <c r="Z214" s="39">
        <v>0</v>
      </c>
      <c r="AA214" s="39">
        <v>0</v>
      </c>
      <c r="AB214" s="39">
        <v>0</v>
      </c>
    </row>
    <row r="215" spans="1:28" s="8" customFormat="1" ht="60">
      <c r="A215" s="212">
        <v>207</v>
      </c>
      <c r="B215" s="208">
        <v>3</v>
      </c>
      <c r="C215" s="208" t="s">
        <v>97</v>
      </c>
      <c r="D215" s="208" t="s">
        <v>98</v>
      </c>
      <c r="E215" s="4" t="s">
        <v>1198</v>
      </c>
      <c r="F215" s="208" t="s">
        <v>1199</v>
      </c>
      <c r="G215" s="208" t="s">
        <v>43</v>
      </c>
      <c r="H215" s="208" t="s">
        <v>44</v>
      </c>
      <c r="I215" s="208"/>
      <c r="J215" s="208"/>
      <c r="K215" s="208" t="s">
        <v>525</v>
      </c>
      <c r="L215" s="208" t="s">
        <v>2027</v>
      </c>
      <c r="M215" s="208" t="s">
        <v>31</v>
      </c>
      <c r="N215" s="208">
        <v>2001</v>
      </c>
      <c r="O215" s="208">
        <v>1</v>
      </c>
      <c r="P215" s="208" t="s">
        <v>700</v>
      </c>
      <c r="Q215" s="208" t="s">
        <v>44</v>
      </c>
      <c r="R215" s="208" t="s">
        <v>34</v>
      </c>
      <c r="S215" s="208" t="s">
        <v>102</v>
      </c>
      <c r="T215" s="208" t="s">
        <v>95</v>
      </c>
      <c r="U215" s="9" t="s">
        <v>1200</v>
      </c>
      <c r="V215" s="208">
        <v>0</v>
      </c>
      <c r="W215" s="208">
        <v>1</v>
      </c>
      <c r="X215" s="208">
        <v>0</v>
      </c>
      <c r="Y215" s="208">
        <v>1</v>
      </c>
      <c r="Z215" s="208">
        <v>0</v>
      </c>
      <c r="AA215" s="208" t="s">
        <v>1201</v>
      </c>
      <c r="AB215" s="208" t="s">
        <v>1202</v>
      </c>
    </row>
    <row r="216" spans="1:28" s="8" customFormat="1" ht="45">
      <c r="A216" s="212">
        <v>208</v>
      </c>
      <c r="B216" s="208">
        <v>3</v>
      </c>
      <c r="C216" s="208" t="s">
        <v>97</v>
      </c>
      <c r="D216" s="208" t="s">
        <v>1203</v>
      </c>
      <c r="E216" s="4" t="s">
        <v>1204</v>
      </c>
      <c r="F216" s="208" t="s">
        <v>1205</v>
      </c>
      <c r="G216" s="208" t="s">
        <v>43</v>
      </c>
      <c r="H216" s="208" t="s">
        <v>44</v>
      </c>
      <c r="I216" s="208"/>
      <c r="J216" s="208"/>
      <c r="K216" s="208" t="s">
        <v>1206</v>
      </c>
      <c r="L216" s="208" t="s">
        <v>2028</v>
      </c>
      <c r="M216" s="208" t="s">
        <v>31</v>
      </c>
      <c r="N216" s="208">
        <v>2004</v>
      </c>
      <c r="O216" s="8">
        <v>1</v>
      </c>
      <c r="P216" s="208" t="s">
        <v>1207</v>
      </c>
      <c r="Q216" s="208" t="s">
        <v>1208</v>
      </c>
      <c r="R216" s="208" t="s">
        <v>34</v>
      </c>
      <c r="S216" s="208" t="s">
        <v>102</v>
      </c>
      <c r="T216" s="208" t="s">
        <v>95</v>
      </c>
      <c r="U216" s="9" t="s">
        <v>1209</v>
      </c>
      <c r="V216" s="39">
        <v>0</v>
      </c>
      <c r="W216" s="39">
        <v>0</v>
      </c>
      <c r="X216" s="208">
        <v>0</v>
      </c>
      <c r="Y216" s="39">
        <v>0</v>
      </c>
      <c r="Z216" s="39">
        <v>0</v>
      </c>
      <c r="AA216" s="39">
        <v>0</v>
      </c>
      <c r="AB216" s="39">
        <v>0</v>
      </c>
    </row>
    <row r="217" spans="1:28" s="8" customFormat="1" ht="150">
      <c r="A217" s="212">
        <v>209</v>
      </c>
      <c r="B217" s="208">
        <v>3</v>
      </c>
      <c r="C217" s="208" t="s">
        <v>97</v>
      </c>
      <c r="D217" s="208" t="s">
        <v>1210</v>
      </c>
      <c r="E217" s="4" t="s">
        <v>1211</v>
      </c>
      <c r="F217" s="208" t="s">
        <v>1212</v>
      </c>
      <c r="G217" s="208" t="s">
        <v>43</v>
      </c>
      <c r="H217" s="208" t="s">
        <v>48</v>
      </c>
      <c r="I217" s="208"/>
      <c r="J217" s="208"/>
      <c r="K217" s="208" t="s">
        <v>99</v>
      </c>
      <c r="L217" s="208" t="s">
        <v>1213</v>
      </c>
      <c r="M217" s="208" t="s">
        <v>31</v>
      </c>
      <c r="N217" s="208">
        <v>2010</v>
      </c>
      <c r="O217" s="208">
        <v>1</v>
      </c>
      <c r="P217" s="208" t="s">
        <v>64</v>
      </c>
      <c r="Q217" s="208" t="s">
        <v>1214</v>
      </c>
      <c r="R217" s="208" t="s">
        <v>34</v>
      </c>
      <c r="S217" s="208" t="s">
        <v>102</v>
      </c>
      <c r="T217" s="208" t="s">
        <v>96</v>
      </c>
      <c r="U217" s="9" t="s">
        <v>1215</v>
      </c>
      <c r="V217" s="208">
        <v>0</v>
      </c>
      <c r="W217" s="208">
        <v>0</v>
      </c>
      <c r="X217" s="208">
        <v>0</v>
      </c>
      <c r="Y217" s="208" t="s">
        <v>125</v>
      </c>
      <c r="Z217" s="208">
        <v>1</v>
      </c>
      <c r="AA217" s="208" t="s">
        <v>36</v>
      </c>
      <c r="AB217" s="208" t="s">
        <v>36</v>
      </c>
    </row>
    <row r="218" spans="1:28" s="8" customFormat="1" ht="120">
      <c r="A218" s="212">
        <v>210</v>
      </c>
      <c r="B218" s="208">
        <v>3</v>
      </c>
      <c r="C218" s="208" t="s">
        <v>97</v>
      </c>
      <c r="D218" s="208" t="s">
        <v>1216</v>
      </c>
      <c r="E218" s="4" t="s">
        <v>1217</v>
      </c>
      <c r="F218" s="208" t="s">
        <v>1218</v>
      </c>
      <c r="G218" s="208" t="s">
        <v>43</v>
      </c>
      <c r="H218" s="208" t="s">
        <v>48</v>
      </c>
      <c r="I218" s="208"/>
      <c r="J218" s="208"/>
      <c r="K218" s="208" t="s">
        <v>99</v>
      </c>
      <c r="L218" s="208" t="s">
        <v>2024</v>
      </c>
      <c r="M218" s="208" t="s">
        <v>31</v>
      </c>
      <c r="N218" s="208">
        <v>2011</v>
      </c>
      <c r="O218" s="208">
        <v>3</v>
      </c>
      <c r="P218" s="208" t="s">
        <v>733</v>
      </c>
      <c r="Q218" s="208" t="s">
        <v>34</v>
      </c>
      <c r="R218" s="208" t="s">
        <v>34</v>
      </c>
      <c r="S218" s="208" t="s">
        <v>102</v>
      </c>
      <c r="T218" s="208" t="s">
        <v>302</v>
      </c>
      <c r="U218" s="9" t="s">
        <v>2036</v>
      </c>
      <c r="V218" s="208">
        <v>0</v>
      </c>
      <c r="W218" s="208">
        <v>0</v>
      </c>
      <c r="X218" s="208">
        <v>0</v>
      </c>
      <c r="Y218" s="208">
        <v>0</v>
      </c>
      <c r="Z218" s="208">
        <v>0</v>
      </c>
      <c r="AA218" s="208">
        <v>0</v>
      </c>
      <c r="AB218" s="208">
        <v>0</v>
      </c>
    </row>
    <row r="219" spans="1:28" ht="14.25" customHeight="1">
      <c r="A219" s="217" t="s">
        <v>1219</v>
      </c>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9"/>
      <c r="AB219" s="8"/>
    </row>
    <row r="220" spans="1:28" ht="153">
      <c r="A220" s="208">
        <v>211</v>
      </c>
      <c r="B220" s="208" t="s">
        <v>103</v>
      </c>
      <c r="C220" s="208" t="s">
        <v>104</v>
      </c>
      <c r="D220" s="44" t="s">
        <v>1220</v>
      </c>
      <c r="E220" s="45" t="s">
        <v>1569</v>
      </c>
      <c r="F220" s="46" t="s">
        <v>1221</v>
      </c>
      <c r="G220" s="46" t="s">
        <v>78</v>
      </c>
      <c r="H220" s="208" t="s">
        <v>44</v>
      </c>
      <c r="I220" s="208" t="s">
        <v>1576</v>
      </c>
      <c r="J220" s="208"/>
      <c r="K220" s="44" t="s">
        <v>57</v>
      </c>
      <c r="L220" s="44" t="s">
        <v>1222</v>
      </c>
      <c r="M220" s="46" t="s">
        <v>40</v>
      </c>
      <c r="N220" s="46">
        <v>2006</v>
      </c>
      <c r="O220" s="46">
        <v>1</v>
      </c>
      <c r="P220" s="46" t="s">
        <v>52</v>
      </c>
      <c r="Q220" s="208" t="s">
        <v>1223</v>
      </c>
      <c r="R220" s="208" t="s">
        <v>1224</v>
      </c>
      <c r="S220" s="208" t="s">
        <v>41</v>
      </c>
      <c r="T220" s="208" t="s">
        <v>42</v>
      </c>
      <c r="U220" s="9" t="s">
        <v>1225</v>
      </c>
      <c r="V220" s="208">
        <v>5</v>
      </c>
      <c r="W220" s="208">
        <v>1</v>
      </c>
      <c r="X220" s="208">
        <v>26</v>
      </c>
      <c r="Y220" s="208">
        <v>0</v>
      </c>
      <c r="Z220" s="47">
        <v>0</v>
      </c>
      <c r="AA220" s="47" t="s">
        <v>1226</v>
      </c>
      <c r="AB220" s="47" t="s">
        <v>1227</v>
      </c>
    </row>
    <row r="221" spans="1:28" s="15" customFormat="1" ht="57">
      <c r="A221" s="215">
        <v>212</v>
      </c>
      <c r="B221" s="12" t="s">
        <v>1228</v>
      </c>
      <c r="C221" s="12" t="s">
        <v>104</v>
      </c>
      <c r="D221" s="16" t="s">
        <v>1220</v>
      </c>
      <c r="E221" s="17" t="s">
        <v>1848</v>
      </c>
      <c r="F221" s="17" t="s">
        <v>1229</v>
      </c>
      <c r="G221" s="14" t="s">
        <v>29</v>
      </c>
      <c r="H221" s="48" t="s">
        <v>1568</v>
      </c>
      <c r="I221" s="12"/>
      <c r="J221" s="48" t="s">
        <v>1567</v>
      </c>
      <c r="K221" s="13" t="s">
        <v>1230</v>
      </c>
      <c r="L221" s="13" t="s">
        <v>1231</v>
      </c>
      <c r="M221" s="14" t="s">
        <v>692</v>
      </c>
      <c r="N221" s="14">
        <v>1962</v>
      </c>
      <c r="O221" s="14">
        <v>2</v>
      </c>
      <c r="P221" s="14" t="s">
        <v>52</v>
      </c>
      <c r="Q221" s="12" t="s">
        <v>1570</v>
      </c>
      <c r="R221" s="49" t="s">
        <v>1582</v>
      </c>
      <c r="S221" s="49" t="s">
        <v>1572</v>
      </c>
      <c r="T221" s="49" t="s">
        <v>1573</v>
      </c>
      <c r="U221" s="50" t="s">
        <v>1574</v>
      </c>
      <c r="V221" s="12">
        <v>0</v>
      </c>
      <c r="W221" s="12">
        <v>0</v>
      </c>
      <c r="X221" s="49">
        <v>0</v>
      </c>
      <c r="Y221" s="12">
        <v>0</v>
      </c>
      <c r="Z221" s="12">
        <v>0</v>
      </c>
      <c r="AA221" s="12">
        <v>0</v>
      </c>
      <c r="AB221" s="12">
        <v>0</v>
      </c>
    </row>
    <row r="222" spans="1:28" s="15" customFormat="1" ht="57">
      <c r="A222" s="215">
        <v>213</v>
      </c>
      <c r="B222" s="12" t="s">
        <v>103</v>
      </c>
      <c r="C222" s="12" t="s">
        <v>104</v>
      </c>
      <c r="D222" s="16" t="s">
        <v>1220</v>
      </c>
      <c r="E222" s="17" t="s">
        <v>1232</v>
      </c>
      <c r="F222" s="17" t="s">
        <v>1233</v>
      </c>
      <c r="G222" s="16" t="s">
        <v>598</v>
      </c>
      <c r="H222" s="12" t="s">
        <v>1575</v>
      </c>
      <c r="I222" s="12" t="s">
        <v>1822</v>
      </c>
      <c r="J222" s="12"/>
      <c r="K222" s="13" t="s">
        <v>1230</v>
      </c>
      <c r="L222" s="13" t="s">
        <v>1234</v>
      </c>
      <c r="M222" s="14" t="s">
        <v>692</v>
      </c>
      <c r="N222" s="14">
        <v>1998</v>
      </c>
      <c r="O222" s="14">
        <v>2</v>
      </c>
      <c r="P222" s="14" t="s">
        <v>1235</v>
      </c>
      <c r="Q222" s="12" t="s">
        <v>1577</v>
      </c>
      <c r="R222" s="12" t="s">
        <v>1581</v>
      </c>
      <c r="S222" s="12" t="s">
        <v>1578</v>
      </c>
      <c r="T222" s="12" t="s">
        <v>1579</v>
      </c>
      <c r="U222" s="51" t="s">
        <v>1580</v>
      </c>
      <c r="V222" s="12">
        <v>0</v>
      </c>
      <c r="W222" s="12">
        <v>0</v>
      </c>
      <c r="X222" s="12">
        <v>0</v>
      </c>
      <c r="Y222" s="12">
        <v>0</v>
      </c>
      <c r="Z222" s="12">
        <v>0</v>
      </c>
      <c r="AA222" s="12">
        <v>0</v>
      </c>
      <c r="AB222" s="12">
        <v>0</v>
      </c>
    </row>
    <row r="223" spans="1:28" s="15" customFormat="1" ht="57">
      <c r="A223" s="215">
        <v>214</v>
      </c>
      <c r="B223" s="12" t="s">
        <v>103</v>
      </c>
      <c r="C223" s="12" t="s">
        <v>104</v>
      </c>
      <c r="D223" s="13" t="s">
        <v>1236</v>
      </c>
      <c r="E223" s="18" t="s">
        <v>1849</v>
      </c>
      <c r="F223" s="14" t="s">
        <v>1237</v>
      </c>
      <c r="G223" s="14" t="s">
        <v>78</v>
      </c>
      <c r="H223" s="12" t="s">
        <v>38</v>
      </c>
      <c r="I223" s="49" t="s">
        <v>1669</v>
      </c>
      <c r="J223" s="49" t="s">
        <v>1822</v>
      </c>
      <c r="K223" s="13" t="s">
        <v>1238</v>
      </c>
      <c r="L223" s="13" t="s">
        <v>1670</v>
      </c>
      <c r="M223" s="14" t="s">
        <v>40</v>
      </c>
      <c r="N223" s="14">
        <v>1980</v>
      </c>
      <c r="O223" s="14">
        <v>1</v>
      </c>
      <c r="P223" s="14" t="s">
        <v>52</v>
      </c>
      <c r="Q223" s="12" t="s">
        <v>1671</v>
      </c>
      <c r="R223" s="49" t="s">
        <v>1672</v>
      </c>
      <c r="S223" s="49" t="s">
        <v>1673</v>
      </c>
      <c r="T223" s="49" t="s">
        <v>1674</v>
      </c>
      <c r="U223" s="9" t="s">
        <v>1667</v>
      </c>
      <c r="V223" s="39">
        <v>0</v>
      </c>
      <c r="W223" s="39">
        <v>0</v>
      </c>
      <c r="X223" s="49">
        <v>0</v>
      </c>
      <c r="Y223" s="39">
        <v>0</v>
      </c>
      <c r="Z223" s="39">
        <v>0</v>
      </c>
      <c r="AA223" s="39">
        <v>0</v>
      </c>
      <c r="AB223" s="39">
        <v>0</v>
      </c>
    </row>
    <row r="224" spans="1:28" s="7" customFormat="1" ht="63.75">
      <c r="A224" s="215">
        <v>215</v>
      </c>
      <c r="B224" s="25" t="s">
        <v>103</v>
      </c>
      <c r="C224" s="25" t="s">
        <v>104</v>
      </c>
      <c r="D224" s="52" t="s">
        <v>1236</v>
      </c>
      <c r="E224" s="53" t="s">
        <v>1850</v>
      </c>
      <c r="F224" s="33" t="s">
        <v>1680</v>
      </c>
      <c r="G224" s="33" t="s">
        <v>1239</v>
      </c>
      <c r="H224" s="25" t="s">
        <v>38</v>
      </c>
      <c r="I224" s="25" t="s">
        <v>1675</v>
      </c>
      <c r="J224" s="25" t="s">
        <v>1822</v>
      </c>
      <c r="K224" s="52" t="s">
        <v>1238</v>
      </c>
      <c r="L224" s="52" t="s">
        <v>1676</v>
      </c>
      <c r="M224" s="33" t="s">
        <v>40</v>
      </c>
      <c r="N224" s="33">
        <v>1995</v>
      </c>
      <c r="O224" s="33">
        <v>4</v>
      </c>
      <c r="P224" s="33" t="s">
        <v>52</v>
      </c>
      <c r="Q224" s="12" t="s">
        <v>1671</v>
      </c>
      <c r="R224" s="12" t="s">
        <v>1681</v>
      </c>
      <c r="S224" s="12" t="s">
        <v>1677</v>
      </c>
      <c r="T224" s="25" t="s">
        <v>1678</v>
      </c>
      <c r="U224" s="9" t="s">
        <v>1679</v>
      </c>
      <c r="V224" s="39">
        <v>0</v>
      </c>
      <c r="W224" s="39">
        <v>0</v>
      </c>
      <c r="X224" s="12">
        <v>0</v>
      </c>
      <c r="Y224" s="39">
        <v>0</v>
      </c>
      <c r="Z224" s="39">
        <v>0</v>
      </c>
      <c r="AA224" s="39">
        <v>0</v>
      </c>
      <c r="AB224" s="39">
        <v>0</v>
      </c>
    </row>
    <row r="225" spans="1:28" ht="76.5">
      <c r="A225" s="215">
        <v>216</v>
      </c>
      <c r="B225" s="208" t="s">
        <v>103</v>
      </c>
      <c r="C225" s="208" t="s">
        <v>104</v>
      </c>
      <c r="D225" s="54" t="s">
        <v>1236</v>
      </c>
      <c r="E225" s="55" t="s">
        <v>1851</v>
      </c>
      <c r="F225" s="56" t="s">
        <v>1240</v>
      </c>
      <c r="G225" s="56" t="s">
        <v>78</v>
      </c>
      <c r="H225" s="208" t="s">
        <v>62</v>
      </c>
      <c r="I225" s="208"/>
      <c r="J225" s="208" t="s">
        <v>63</v>
      </c>
      <c r="K225" s="54" t="s">
        <v>1238</v>
      </c>
      <c r="L225" s="54" t="s">
        <v>1682</v>
      </c>
      <c r="M225" s="56" t="s">
        <v>40</v>
      </c>
      <c r="N225" s="56">
        <v>2015</v>
      </c>
      <c r="O225" s="56">
        <v>1</v>
      </c>
      <c r="P225" s="56" t="s">
        <v>52</v>
      </c>
      <c r="Q225" s="208" t="s">
        <v>1241</v>
      </c>
      <c r="R225" s="47" t="s">
        <v>1685</v>
      </c>
      <c r="S225" s="47" t="s">
        <v>70</v>
      </c>
      <c r="T225" s="47" t="s">
        <v>1684</v>
      </c>
      <c r="U225" s="57" t="s">
        <v>1683</v>
      </c>
      <c r="V225" s="39">
        <v>0</v>
      </c>
      <c r="W225" s="39">
        <v>0</v>
      </c>
      <c r="X225" s="47">
        <v>0</v>
      </c>
      <c r="Y225" s="39">
        <v>0</v>
      </c>
      <c r="Z225" s="39">
        <v>0</v>
      </c>
      <c r="AA225" s="39">
        <v>0</v>
      </c>
      <c r="AB225" s="39">
        <v>0</v>
      </c>
    </row>
    <row r="226" spans="1:28" ht="75">
      <c r="A226" s="215">
        <v>217</v>
      </c>
      <c r="B226" s="208" t="s">
        <v>103</v>
      </c>
      <c r="C226" s="208" t="s">
        <v>104</v>
      </c>
      <c r="D226" s="54" t="s">
        <v>1236</v>
      </c>
      <c r="E226" s="55" t="s">
        <v>1852</v>
      </c>
      <c r="F226" s="56" t="s">
        <v>1242</v>
      </c>
      <c r="G226" s="56" t="s">
        <v>78</v>
      </c>
      <c r="H226" s="208" t="s">
        <v>38</v>
      </c>
      <c r="I226" s="47" t="s">
        <v>1675</v>
      </c>
      <c r="J226" s="47" t="s">
        <v>1822</v>
      </c>
      <c r="K226" s="54" t="s">
        <v>1238</v>
      </c>
      <c r="L226" s="54" t="s">
        <v>1682</v>
      </c>
      <c r="M226" s="56" t="s">
        <v>1686</v>
      </c>
      <c r="N226" s="56">
        <v>1979</v>
      </c>
      <c r="O226" s="56">
        <v>4</v>
      </c>
      <c r="P226" s="56" t="s">
        <v>52</v>
      </c>
      <c r="Q226" s="208" t="s">
        <v>1688</v>
      </c>
      <c r="R226" s="47" t="s">
        <v>1687</v>
      </c>
      <c r="S226" s="47" t="s">
        <v>1689</v>
      </c>
      <c r="T226" s="47" t="s">
        <v>1690</v>
      </c>
      <c r="U226" s="57" t="s">
        <v>1691</v>
      </c>
      <c r="V226" s="39">
        <v>0</v>
      </c>
      <c r="W226" s="39">
        <v>0</v>
      </c>
      <c r="X226" s="47">
        <v>0</v>
      </c>
      <c r="Y226" s="39">
        <v>0</v>
      </c>
      <c r="Z226" s="39">
        <v>0</v>
      </c>
      <c r="AA226" s="39">
        <v>0</v>
      </c>
      <c r="AB226" s="39">
        <v>0</v>
      </c>
    </row>
    <row r="227" spans="1:28" s="7" customFormat="1" ht="180">
      <c r="A227" s="215">
        <v>218</v>
      </c>
      <c r="B227" s="25" t="s">
        <v>103</v>
      </c>
      <c r="C227" s="25" t="s">
        <v>104</v>
      </c>
      <c r="D227" s="52" t="s">
        <v>1236</v>
      </c>
      <c r="E227" s="53" t="s">
        <v>1853</v>
      </c>
      <c r="F227" s="33" t="s">
        <v>1818</v>
      </c>
      <c r="G227" s="33" t="s">
        <v>1692</v>
      </c>
      <c r="H227" s="25" t="s">
        <v>38</v>
      </c>
      <c r="I227" s="25" t="s">
        <v>1669</v>
      </c>
      <c r="J227" s="25" t="s">
        <v>1822</v>
      </c>
      <c r="K227" s="52" t="s">
        <v>1238</v>
      </c>
      <c r="L227" s="52" t="s">
        <v>1693</v>
      </c>
      <c r="M227" s="33" t="s">
        <v>1686</v>
      </c>
      <c r="N227" s="33">
        <v>2017</v>
      </c>
      <c r="O227" s="33">
        <v>1</v>
      </c>
      <c r="P227" s="33" t="s">
        <v>52</v>
      </c>
      <c r="Q227" s="25" t="s">
        <v>1243</v>
      </c>
      <c r="R227" s="25" t="s">
        <v>1694</v>
      </c>
      <c r="S227" s="58" t="s">
        <v>1673</v>
      </c>
      <c r="T227" s="58" t="s">
        <v>1696</v>
      </c>
      <c r="U227" s="59" t="s">
        <v>1695</v>
      </c>
      <c r="V227" s="39">
        <v>0</v>
      </c>
      <c r="W227" s="39">
        <v>0</v>
      </c>
      <c r="X227" s="58">
        <v>0</v>
      </c>
      <c r="Y227" s="39">
        <v>0</v>
      </c>
      <c r="Z227" s="39">
        <v>0</v>
      </c>
      <c r="AA227" s="39">
        <v>0</v>
      </c>
      <c r="AB227" s="39">
        <v>0</v>
      </c>
    </row>
    <row r="228" spans="1:28" ht="105">
      <c r="A228" s="215">
        <v>219</v>
      </c>
      <c r="B228" s="208" t="s">
        <v>103</v>
      </c>
      <c r="C228" s="208" t="s">
        <v>104</v>
      </c>
      <c r="D228" s="54" t="s">
        <v>1236</v>
      </c>
      <c r="E228" s="55" t="s">
        <v>1854</v>
      </c>
      <c r="F228" s="56" t="s">
        <v>1697</v>
      </c>
      <c r="G228" s="56" t="s">
        <v>1698</v>
      </c>
      <c r="H228" s="208" t="s">
        <v>38</v>
      </c>
      <c r="I228" s="208" t="s">
        <v>39</v>
      </c>
      <c r="J228" s="47" t="s">
        <v>1822</v>
      </c>
      <c r="K228" s="54" t="s">
        <v>1238</v>
      </c>
      <c r="L228" s="54" t="s">
        <v>1699</v>
      </c>
      <c r="M228" s="56" t="s">
        <v>1686</v>
      </c>
      <c r="N228" s="56">
        <v>1985</v>
      </c>
      <c r="O228" s="56">
        <v>1</v>
      </c>
      <c r="P228" s="56" t="s">
        <v>52</v>
      </c>
      <c r="Q228" s="208" t="s">
        <v>1700</v>
      </c>
      <c r="R228" s="208" t="s">
        <v>1701</v>
      </c>
      <c r="S228" s="208" t="s">
        <v>1705</v>
      </c>
      <c r="T228" s="47" t="s">
        <v>1674</v>
      </c>
      <c r="U228" s="9" t="s">
        <v>1702</v>
      </c>
      <c r="V228" s="39">
        <v>0</v>
      </c>
      <c r="W228" s="39">
        <v>0</v>
      </c>
      <c r="X228" s="208">
        <v>0</v>
      </c>
      <c r="Y228" s="39">
        <v>0</v>
      </c>
      <c r="Z228" s="39">
        <v>0</v>
      </c>
      <c r="AA228" s="39">
        <v>0</v>
      </c>
      <c r="AB228" s="39">
        <v>0</v>
      </c>
    </row>
    <row r="229" spans="1:28" s="15" customFormat="1" ht="60">
      <c r="A229" s="215">
        <v>220</v>
      </c>
      <c r="B229" s="12" t="s">
        <v>103</v>
      </c>
      <c r="C229" s="12" t="s">
        <v>104</v>
      </c>
      <c r="D229" s="19" t="s">
        <v>1236</v>
      </c>
      <c r="E229" s="20" t="s">
        <v>1855</v>
      </c>
      <c r="F229" s="21" t="s">
        <v>1244</v>
      </c>
      <c r="G229" s="21" t="s">
        <v>1245</v>
      </c>
      <c r="H229" s="49" t="s">
        <v>38</v>
      </c>
      <c r="I229" s="12" t="s">
        <v>39</v>
      </c>
      <c r="J229" s="12" t="s">
        <v>1822</v>
      </c>
      <c r="K229" s="19" t="s">
        <v>1238</v>
      </c>
      <c r="L229" s="19" t="s">
        <v>1703</v>
      </c>
      <c r="M229" s="21" t="s">
        <v>40</v>
      </c>
      <c r="N229" s="21">
        <v>2004</v>
      </c>
      <c r="O229" s="21">
        <v>1</v>
      </c>
      <c r="P229" s="21" t="s">
        <v>52</v>
      </c>
      <c r="Q229" s="12" t="s">
        <v>1704</v>
      </c>
      <c r="R229" s="12" t="s">
        <v>1696</v>
      </c>
      <c r="S229" s="12" t="s">
        <v>1706</v>
      </c>
      <c r="T229" s="12" t="s">
        <v>1707</v>
      </c>
      <c r="U229" s="9" t="s">
        <v>1708</v>
      </c>
      <c r="V229" s="39">
        <v>0</v>
      </c>
      <c r="W229" s="39">
        <v>0</v>
      </c>
      <c r="X229" s="12">
        <v>0</v>
      </c>
      <c r="Y229" s="39">
        <v>0</v>
      </c>
      <c r="Z229" s="39">
        <v>0</v>
      </c>
      <c r="AA229" s="39">
        <v>0</v>
      </c>
      <c r="AB229" s="39">
        <v>0</v>
      </c>
    </row>
    <row r="230" spans="1:28" s="15" customFormat="1" ht="51">
      <c r="A230" s="215">
        <v>221</v>
      </c>
      <c r="B230" s="12" t="s">
        <v>103</v>
      </c>
      <c r="C230" s="12" t="s">
        <v>104</v>
      </c>
      <c r="D230" s="19" t="s">
        <v>1236</v>
      </c>
      <c r="E230" s="20" t="s">
        <v>1856</v>
      </c>
      <c r="F230" s="21" t="s">
        <v>1246</v>
      </c>
      <c r="G230" s="21" t="s">
        <v>78</v>
      </c>
      <c r="H230" s="49" t="s">
        <v>62</v>
      </c>
      <c r="I230" s="12" t="s">
        <v>1822</v>
      </c>
      <c r="J230" s="12" t="s">
        <v>1709</v>
      </c>
      <c r="K230" s="19" t="s">
        <v>1238</v>
      </c>
      <c r="L230" s="19" t="s">
        <v>1712</v>
      </c>
      <c r="M230" s="21" t="s">
        <v>40</v>
      </c>
      <c r="N230" s="21">
        <v>2008</v>
      </c>
      <c r="O230" s="21">
        <v>4</v>
      </c>
      <c r="P230" s="21" t="s">
        <v>52</v>
      </c>
      <c r="Q230" s="12" t="s">
        <v>1711</v>
      </c>
      <c r="R230" s="12" t="s">
        <v>1674</v>
      </c>
      <c r="S230" s="12" t="s">
        <v>1706</v>
      </c>
      <c r="T230" s="12" t="s">
        <v>1707</v>
      </c>
      <c r="U230" s="9" t="s">
        <v>1710</v>
      </c>
      <c r="V230" s="39">
        <v>0</v>
      </c>
      <c r="W230" s="39">
        <v>0</v>
      </c>
      <c r="X230" s="12">
        <v>0</v>
      </c>
      <c r="Y230" s="39">
        <v>0</v>
      </c>
      <c r="Z230" s="39">
        <v>0</v>
      </c>
      <c r="AA230" s="39">
        <v>0</v>
      </c>
      <c r="AB230" s="39">
        <v>0</v>
      </c>
    </row>
    <row r="231" spans="1:28" ht="135">
      <c r="A231" s="215">
        <v>222</v>
      </c>
      <c r="B231" s="208" t="s">
        <v>103</v>
      </c>
      <c r="C231" s="208" t="s">
        <v>104</v>
      </c>
      <c r="D231" s="54" t="s">
        <v>1236</v>
      </c>
      <c r="E231" s="55" t="s">
        <v>1857</v>
      </c>
      <c r="F231" s="56" t="s">
        <v>1247</v>
      </c>
      <c r="G231" s="56" t="s">
        <v>78</v>
      </c>
      <c r="H231" s="12" t="s">
        <v>1821</v>
      </c>
      <c r="I231" s="208" t="s">
        <v>1822</v>
      </c>
      <c r="J231" s="208" t="s">
        <v>1709</v>
      </c>
      <c r="K231" s="54" t="s">
        <v>1238</v>
      </c>
      <c r="L231" s="54" t="s">
        <v>1713</v>
      </c>
      <c r="M231" s="56" t="s">
        <v>40</v>
      </c>
      <c r="N231" s="56">
        <v>2010</v>
      </c>
      <c r="O231" s="56">
        <v>1</v>
      </c>
      <c r="P231" s="56" t="s">
        <v>1248</v>
      </c>
      <c r="Q231" s="208" t="s">
        <v>1249</v>
      </c>
      <c r="R231" s="208" t="s">
        <v>1696</v>
      </c>
      <c r="S231" s="47" t="s">
        <v>1714</v>
      </c>
      <c r="T231" s="47" t="s">
        <v>1696</v>
      </c>
      <c r="U231" s="57" t="s">
        <v>1715</v>
      </c>
      <c r="V231" s="39">
        <v>0</v>
      </c>
      <c r="W231" s="39">
        <v>0</v>
      </c>
      <c r="X231" s="47">
        <v>0</v>
      </c>
      <c r="Y231" s="39">
        <v>0</v>
      </c>
      <c r="Z231" s="39">
        <v>0</v>
      </c>
      <c r="AA231" s="39">
        <v>0</v>
      </c>
      <c r="AB231" s="39">
        <v>0</v>
      </c>
    </row>
    <row r="232" spans="1:28" s="7" customFormat="1" ht="63.75">
      <c r="A232" s="215">
        <v>223</v>
      </c>
      <c r="B232" s="25" t="s">
        <v>103</v>
      </c>
      <c r="C232" s="25" t="s">
        <v>104</v>
      </c>
      <c r="D232" s="52" t="s">
        <v>1236</v>
      </c>
      <c r="E232" s="53" t="s">
        <v>1858</v>
      </c>
      <c r="F232" s="33" t="s">
        <v>1716</v>
      </c>
      <c r="G232" s="33" t="s">
        <v>43</v>
      </c>
      <c r="H232" s="12" t="s">
        <v>38</v>
      </c>
      <c r="I232" s="25" t="s">
        <v>39</v>
      </c>
      <c r="J232" s="25" t="s">
        <v>1822</v>
      </c>
      <c r="K232" s="52" t="s">
        <v>1238</v>
      </c>
      <c r="L232" s="52" t="s">
        <v>1717</v>
      </c>
      <c r="M232" s="33" t="s">
        <v>40</v>
      </c>
      <c r="N232" s="33">
        <v>1984</v>
      </c>
      <c r="O232" s="33">
        <v>6</v>
      </c>
      <c r="P232" s="33" t="s">
        <v>1248</v>
      </c>
      <c r="Q232" s="25" t="s">
        <v>1718</v>
      </c>
      <c r="R232" s="25" t="s">
        <v>1719</v>
      </c>
      <c r="S232" s="25" t="s">
        <v>1720</v>
      </c>
      <c r="T232" s="25" t="s">
        <v>1674</v>
      </c>
      <c r="U232" s="60" t="s">
        <v>1674</v>
      </c>
      <c r="V232" s="39">
        <v>0</v>
      </c>
      <c r="W232" s="39">
        <v>0</v>
      </c>
      <c r="X232" s="25">
        <v>0</v>
      </c>
      <c r="Y232" s="39">
        <v>0</v>
      </c>
      <c r="Z232" s="39">
        <v>0</v>
      </c>
      <c r="AA232" s="39">
        <v>0</v>
      </c>
      <c r="AB232" s="39">
        <v>0</v>
      </c>
    </row>
    <row r="233" spans="1:28" s="7" customFormat="1" ht="60">
      <c r="A233" s="215">
        <v>224</v>
      </c>
      <c r="B233" s="25" t="s">
        <v>103</v>
      </c>
      <c r="C233" s="25" t="s">
        <v>104</v>
      </c>
      <c r="D233" s="52" t="s">
        <v>1236</v>
      </c>
      <c r="E233" s="53" t="s">
        <v>1250</v>
      </c>
      <c r="F233" s="33" t="s">
        <v>1251</v>
      </c>
      <c r="G233" s="33" t="s">
        <v>78</v>
      </c>
      <c r="H233" s="12" t="s">
        <v>38</v>
      </c>
      <c r="I233" s="25" t="s">
        <v>39</v>
      </c>
      <c r="J233" s="25" t="s">
        <v>1822</v>
      </c>
      <c r="K233" s="52" t="s">
        <v>1238</v>
      </c>
      <c r="L233" s="52" t="s">
        <v>1713</v>
      </c>
      <c r="M233" s="33" t="s">
        <v>40</v>
      </c>
      <c r="N233" s="33">
        <v>2018</v>
      </c>
      <c r="O233" s="33">
        <v>4</v>
      </c>
      <c r="P233" s="33" t="s">
        <v>1248</v>
      </c>
      <c r="Q233" s="25" t="s">
        <v>1688</v>
      </c>
      <c r="R233" s="25" t="s">
        <v>1721</v>
      </c>
      <c r="S233" s="25" t="s">
        <v>1720</v>
      </c>
      <c r="T233" s="25" t="s">
        <v>1690</v>
      </c>
      <c r="U233" s="60" t="s">
        <v>1722</v>
      </c>
      <c r="V233" s="39">
        <v>0</v>
      </c>
      <c r="W233" s="39">
        <v>0</v>
      </c>
      <c r="X233" s="25">
        <v>0</v>
      </c>
      <c r="Y233" s="39">
        <v>0</v>
      </c>
      <c r="Z233" s="39">
        <v>0</v>
      </c>
      <c r="AA233" s="39">
        <v>0</v>
      </c>
      <c r="AB233" s="39">
        <v>0</v>
      </c>
    </row>
    <row r="234" spans="1:28" s="7" customFormat="1" ht="75">
      <c r="A234" s="215">
        <v>225</v>
      </c>
      <c r="B234" s="25" t="s">
        <v>103</v>
      </c>
      <c r="C234" s="25" t="s">
        <v>104</v>
      </c>
      <c r="D234" s="52" t="s">
        <v>1236</v>
      </c>
      <c r="E234" s="53" t="s">
        <v>1252</v>
      </c>
      <c r="F234" s="33" t="s">
        <v>1253</v>
      </c>
      <c r="G234" s="33" t="s">
        <v>78</v>
      </c>
      <c r="H234" s="25" t="s">
        <v>1821</v>
      </c>
      <c r="I234" s="25" t="s">
        <v>1822</v>
      </c>
      <c r="J234" s="25" t="s">
        <v>1723</v>
      </c>
      <c r="K234" s="52" t="s">
        <v>1238</v>
      </c>
      <c r="L234" s="52" t="s">
        <v>1724</v>
      </c>
      <c r="M234" s="33" t="s">
        <v>40</v>
      </c>
      <c r="N234" s="33">
        <v>1977</v>
      </c>
      <c r="O234" s="33">
        <v>6</v>
      </c>
      <c r="P234" s="33" t="s">
        <v>1248</v>
      </c>
      <c r="Q234" s="25" t="s">
        <v>1718</v>
      </c>
      <c r="R234" s="25" t="s">
        <v>1725</v>
      </c>
      <c r="S234" s="25" t="s">
        <v>1714</v>
      </c>
      <c r="T234" s="25" t="s">
        <v>1727</v>
      </c>
      <c r="U234" s="60" t="s">
        <v>1726</v>
      </c>
      <c r="V234" s="39">
        <v>0</v>
      </c>
      <c r="W234" s="39">
        <v>0</v>
      </c>
      <c r="X234" s="25">
        <v>0</v>
      </c>
      <c r="Y234" s="39">
        <v>0</v>
      </c>
      <c r="Z234" s="39">
        <v>0</v>
      </c>
      <c r="AA234" s="39">
        <v>0</v>
      </c>
      <c r="AB234" s="39">
        <v>0</v>
      </c>
    </row>
    <row r="235" spans="1:28" s="7" customFormat="1" ht="90">
      <c r="A235" s="215">
        <v>226</v>
      </c>
      <c r="B235" s="25" t="s">
        <v>103</v>
      </c>
      <c r="C235" s="25" t="s">
        <v>104</v>
      </c>
      <c r="D235" s="52" t="s">
        <v>1236</v>
      </c>
      <c r="E235" s="53" t="s">
        <v>1254</v>
      </c>
      <c r="F235" s="33" t="s">
        <v>1255</v>
      </c>
      <c r="G235" s="33" t="s">
        <v>78</v>
      </c>
      <c r="H235" s="25" t="s">
        <v>1728</v>
      </c>
      <c r="I235" s="25" t="s">
        <v>1822</v>
      </c>
      <c r="J235" s="25"/>
      <c r="K235" s="52" t="s">
        <v>1238</v>
      </c>
      <c r="L235" s="52" t="s">
        <v>1731</v>
      </c>
      <c r="M235" s="33" t="s">
        <v>40</v>
      </c>
      <c r="N235" s="33">
        <v>2019</v>
      </c>
      <c r="O235" s="33">
        <v>4</v>
      </c>
      <c r="P235" s="33" t="s">
        <v>1248</v>
      </c>
      <c r="Q235" s="25" t="s">
        <v>1630</v>
      </c>
      <c r="R235" s="25" t="s">
        <v>1732</v>
      </c>
      <c r="S235" s="25" t="s">
        <v>1720</v>
      </c>
      <c r="T235" s="25" t="s">
        <v>1730</v>
      </c>
      <c r="U235" s="60" t="s">
        <v>1729</v>
      </c>
      <c r="V235" s="39">
        <v>0</v>
      </c>
      <c r="W235" s="39">
        <v>0</v>
      </c>
      <c r="X235" s="25">
        <v>0</v>
      </c>
      <c r="Y235" s="39">
        <v>0</v>
      </c>
      <c r="Z235" s="39">
        <v>0</v>
      </c>
      <c r="AA235" s="39">
        <v>0</v>
      </c>
      <c r="AB235" s="39">
        <v>0</v>
      </c>
    </row>
    <row r="236" spans="1:28" s="7" customFormat="1" ht="63.75">
      <c r="A236" s="215">
        <v>227</v>
      </c>
      <c r="B236" s="25" t="s">
        <v>103</v>
      </c>
      <c r="C236" s="25" t="s">
        <v>104</v>
      </c>
      <c r="D236" s="52" t="s">
        <v>1236</v>
      </c>
      <c r="E236" s="53" t="s">
        <v>1256</v>
      </c>
      <c r="F236" s="33" t="s">
        <v>1733</v>
      </c>
      <c r="G236" s="33" t="s">
        <v>78</v>
      </c>
      <c r="H236" s="58" t="s">
        <v>62</v>
      </c>
      <c r="I236" s="25" t="s">
        <v>1822</v>
      </c>
      <c r="J236" s="25" t="s">
        <v>1734</v>
      </c>
      <c r="K236" s="52" t="s">
        <v>1238</v>
      </c>
      <c r="L236" s="52" t="s">
        <v>1735</v>
      </c>
      <c r="M236" s="33" t="s">
        <v>40</v>
      </c>
      <c r="N236" s="33">
        <v>2004</v>
      </c>
      <c r="O236" s="33">
        <v>1</v>
      </c>
      <c r="P236" s="33" t="s">
        <v>1248</v>
      </c>
      <c r="Q236" s="25" t="s">
        <v>1736</v>
      </c>
      <c r="R236" s="25" t="s">
        <v>1725</v>
      </c>
      <c r="S236" s="25" t="s">
        <v>1737</v>
      </c>
      <c r="T236" s="25" t="s">
        <v>1674</v>
      </c>
      <c r="U236" s="25" t="s">
        <v>1674</v>
      </c>
      <c r="V236" s="39">
        <v>0</v>
      </c>
      <c r="W236" s="39">
        <v>0</v>
      </c>
      <c r="X236" s="25">
        <v>0</v>
      </c>
      <c r="Y236" s="39">
        <v>0</v>
      </c>
      <c r="Z236" s="39">
        <v>0</v>
      </c>
      <c r="AA236" s="39">
        <v>0</v>
      </c>
      <c r="AB236" s="39">
        <v>0</v>
      </c>
    </row>
    <row r="237" spans="1:28" s="7" customFormat="1" ht="51">
      <c r="A237" s="215">
        <v>228</v>
      </c>
      <c r="B237" s="25" t="s">
        <v>103</v>
      </c>
      <c r="C237" s="25" t="s">
        <v>104</v>
      </c>
      <c r="D237" s="52" t="s">
        <v>1236</v>
      </c>
      <c r="E237" s="53" t="s">
        <v>1257</v>
      </c>
      <c r="F237" s="33" t="s">
        <v>1258</v>
      </c>
      <c r="G237" s="33" t="s">
        <v>59</v>
      </c>
      <c r="H237" s="25" t="s">
        <v>1668</v>
      </c>
      <c r="I237" s="25" t="s">
        <v>1669</v>
      </c>
      <c r="J237" s="25"/>
      <c r="K237" s="52" t="s">
        <v>1238</v>
      </c>
      <c r="L237" s="52" t="s">
        <v>1740</v>
      </c>
      <c r="M237" s="33" t="s">
        <v>40</v>
      </c>
      <c r="N237" s="33">
        <v>2008</v>
      </c>
      <c r="O237" s="33">
        <v>4</v>
      </c>
      <c r="P237" s="33" t="s">
        <v>1248</v>
      </c>
      <c r="Q237" s="25" t="s">
        <v>1738</v>
      </c>
      <c r="R237" s="58" t="s">
        <v>1725</v>
      </c>
      <c r="S237" s="58" t="s">
        <v>1720</v>
      </c>
      <c r="T237" s="58" t="s">
        <v>1674</v>
      </c>
      <c r="U237" s="58" t="s">
        <v>1739</v>
      </c>
      <c r="V237" s="39">
        <v>0</v>
      </c>
      <c r="W237" s="39">
        <v>0</v>
      </c>
      <c r="X237" s="58">
        <v>0</v>
      </c>
      <c r="Y237" s="39">
        <v>0</v>
      </c>
      <c r="Z237" s="39">
        <v>0</v>
      </c>
      <c r="AA237" s="39">
        <v>0</v>
      </c>
      <c r="AB237" s="39">
        <v>0</v>
      </c>
    </row>
    <row r="238" spans="1:28" s="7" customFormat="1" ht="75">
      <c r="A238" s="215">
        <v>229</v>
      </c>
      <c r="B238" s="25" t="s">
        <v>103</v>
      </c>
      <c r="C238" s="25" t="s">
        <v>104</v>
      </c>
      <c r="D238" s="52" t="s">
        <v>1236</v>
      </c>
      <c r="E238" s="53" t="s">
        <v>1259</v>
      </c>
      <c r="F238" s="33" t="s">
        <v>1260</v>
      </c>
      <c r="G238" s="33" t="s">
        <v>78</v>
      </c>
      <c r="H238" s="25" t="s">
        <v>1821</v>
      </c>
      <c r="I238" s="25"/>
      <c r="J238" s="25" t="s">
        <v>1734</v>
      </c>
      <c r="K238" s="52" t="s">
        <v>1238</v>
      </c>
      <c r="L238" s="52" t="s">
        <v>1741</v>
      </c>
      <c r="M238" s="33" t="s">
        <v>40</v>
      </c>
      <c r="N238" s="33">
        <v>2004</v>
      </c>
      <c r="O238" s="33">
        <v>1</v>
      </c>
      <c r="P238" s="33" t="s">
        <v>1248</v>
      </c>
      <c r="Q238" s="58" t="s">
        <v>1742</v>
      </c>
      <c r="R238" s="58" t="s">
        <v>1743</v>
      </c>
      <c r="S238" s="58" t="s">
        <v>1744</v>
      </c>
      <c r="T238" s="58" t="s">
        <v>1745</v>
      </c>
      <c r="U238" s="59" t="s">
        <v>1746</v>
      </c>
      <c r="V238" s="39">
        <v>0</v>
      </c>
      <c r="W238" s="39">
        <v>0</v>
      </c>
      <c r="X238" s="58">
        <v>0</v>
      </c>
      <c r="Y238" s="39">
        <v>0</v>
      </c>
      <c r="Z238" s="39">
        <v>0</v>
      </c>
      <c r="AA238" s="39">
        <v>0</v>
      </c>
      <c r="AB238" s="39">
        <v>0</v>
      </c>
    </row>
    <row r="239" spans="1:28" s="7" customFormat="1" ht="60">
      <c r="A239" s="215">
        <v>230</v>
      </c>
      <c r="B239" s="25" t="s">
        <v>103</v>
      </c>
      <c r="C239" s="25" t="s">
        <v>104</v>
      </c>
      <c r="D239" s="52" t="s">
        <v>1236</v>
      </c>
      <c r="E239" s="53" t="s">
        <v>1261</v>
      </c>
      <c r="F239" s="33" t="s">
        <v>1262</v>
      </c>
      <c r="G239" s="33" t="s">
        <v>78</v>
      </c>
      <c r="H239" s="25" t="s">
        <v>1747</v>
      </c>
      <c r="I239" s="25"/>
      <c r="J239" s="25"/>
      <c r="K239" s="52" t="s">
        <v>1238</v>
      </c>
      <c r="L239" s="52" t="s">
        <v>1748</v>
      </c>
      <c r="M239" s="33" t="s">
        <v>40</v>
      </c>
      <c r="N239" s="33">
        <v>1979</v>
      </c>
      <c r="O239" s="33">
        <v>6</v>
      </c>
      <c r="P239" s="33" t="s">
        <v>52</v>
      </c>
      <c r="Q239" s="58" t="s">
        <v>1749</v>
      </c>
      <c r="R239" s="58" t="s">
        <v>1750</v>
      </c>
      <c r="S239" s="58" t="s">
        <v>1751</v>
      </c>
      <c r="T239" s="58" t="s">
        <v>1752</v>
      </c>
      <c r="U239" s="58" t="s">
        <v>1753</v>
      </c>
      <c r="V239" s="39">
        <v>0</v>
      </c>
      <c r="W239" s="39">
        <v>0</v>
      </c>
      <c r="X239" s="58">
        <v>0</v>
      </c>
      <c r="Y239" s="39">
        <v>0</v>
      </c>
      <c r="Z239" s="39">
        <v>0</v>
      </c>
      <c r="AA239" s="39">
        <v>0</v>
      </c>
      <c r="AB239" s="39">
        <v>0</v>
      </c>
    </row>
    <row r="240" spans="1:28" s="7" customFormat="1" ht="60">
      <c r="A240" s="215">
        <v>231</v>
      </c>
      <c r="B240" s="25" t="s">
        <v>103</v>
      </c>
      <c r="C240" s="25" t="s">
        <v>104</v>
      </c>
      <c r="D240" s="52" t="s">
        <v>1236</v>
      </c>
      <c r="E240" s="53" t="s">
        <v>1263</v>
      </c>
      <c r="F240" s="33" t="s">
        <v>1754</v>
      </c>
      <c r="G240" s="33" t="s">
        <v>78</v>
      </c>
      <c r="H240" s="25" t="s">
        <v>1821</v>
      </c>
      <c r="I240" s="25" t="s">
        <v>1822</v>
      </c>
      <c r="J240" s="25" t="s">
        <v>1756</v>
      </c>
      <c r="K240" s="52" t="s">
        <v>1238</v>
      </c>
      <c r="L240" s="52" t="s">
        <v>1757</v>
      </c>
      <c r="M240" s="33" t="s">
        <v>40</v>
      </c>
      <c r="N240" s="33">
        <v>2006</v>
      </c>
      <c r="O240" s="33">
        <v>1</v>
      </c>
      <c r="P240" s="33" t="s">
        <v>52</v>
      </c>
      <c r="Q240" s="58" t="s">
        <v>1758</v>
      </c>
      <c r="R240" s="58" t="s">
        <v>1759</v>
      </c>
      <c r="S240" s="58" t="s">
        <v>1760</v>
      </c>
      <c r="T240" s="58" t="s">
        <v>1761</v>
      </c>
      <c r="U240" s="59" t="s">
        <v>1762</v>
      </c>
      <c r="V240" s="39">
        <v>0</v>
      </c>
      <c r="W240" s="39">
        <v>0</v>
      </c>
      <c r="X240" s="58">
        <v>0</v>
      </c>
      <c r="Y240" s="39">
        <v>0</v>
      </c>
      <c r="Z240" s="39">
        <v>0</v>
      </c>
      <c r="AA240" s="39">
        <v>0</v>
      </c>
      <c r="AB240" s="39">
        <v>0</v>
      </c>
    </row>
    <row r="241" spans="1:28" s="7" customFormat="1" ht="60">
      <c r="A241" s="215">
        <v>232</v>
      </c>
      <c r="B241" s="25" t="s">
        <v>103</v>
      </c>
      <c r="C241" s="25" t="s">
        <v>104</v>
      </c>
      <c r="D241" s="52" t="s">
        <v>1236</v>
      </c>
      <c r="E241" s="53" t="s">
        <v>1264</v>
      </c>
      <c r="F241" s="33" t="s">
        <v>1265</v>
      </c>
      <c r="G241" s="33" t="s">
        <v>78</v>
      </c>
      <c r="H241" s="25" t="s">
        <v>1821</v>
      </c>
      <c r="I241" s="25" t="s">
        <v>1822</v>
      </c>
      <c r="J241" s="25" t="s">
        <v>1763</v>
      </c>
      <c r="K241" s="52" t="s">
        <v>1238</v>
      </c>
      <c r="L241" s="52" t="s">
        <v>1764</v>
      </c>
      <c r="M241" s="33" t="s">
        <v>40</v>
      </c>
      <c r="N241" s="33">
        <v>1994</v>
      </c>
      <c r="O241" s="33">
        <v>1</v>
      </c>
      <c r="P241" s="33" t="s">
        <v>52</v>
      </c>
      <c r="Q241" s="58" t="s">
        <v>1765</v>
      </c>
      <c r="R241" s="58" t="s">
        <v>1759</v>
      </c>
      <c r="S241" s="58" t="s">
        <v>1760</v>
      </c>
      <c r="T241" s="58" t="s">
        <v>1766</v>
      </c>
      <c r="U241" s="59" t="s">
        <v>1767</v>
      </c>
      <c r="V241" s="39">
        <v>0</v>
      </c>
      <c r="W241" s="39">
        <v>0</v>
      </c>
      <c r="X241" s="58">
        <v>0</v>
      </c>
      <c r="Y241" s="39">
        <v>0</v>
      </c>
      <c r="Z241" s="39">
        <v>0</v>
      </c>
      <c r="AA241" s="39">
        <v>0</v>
      </c>
      <c r="AB241" s="39">
        <v>0</v>
      </c>
    </row>
    <row r="242" spans="1:28" s="7" customFormat="1" ht="60">
      <c r="A242" s="215">
        <v>233</v>
      </c>
      <c r="B242" s="25" t="s">
        <v>103</v>
      </c>
      <c r="C242" s="25" t="s">
        <v>104</v>
      </c>
      <c r="D242" s="52" t="s">
        <v>1236</v>
      </c>
      <c r="E242" s="53" t="s">
        <v>1266</v>
      </c>
      <c r="F242" s="33" t="s">
        <v>1267</v>
      </c>
      <c r="G242" s="33" t="s">
        <v>78</v>
      </c>
      <c r="H242" s="25" t="s">
        <v>62</v>
      </c>
      <c r="I242" s="25" t="s">
        <v>1822</v>
      </c>
      <c r="J242" s="25" t="s">
        <v>1823</v>
      </c>
      <c r="K242" s="52" t="s">
        <v>1238</v>
      </c>
      <c r="L242" s="52" t="s">
        <v>1769</v>
      </c>
      <c r="M242" s="33" t="s">
        <v>1770</v>
      </c>
      <c r="N242" s="33">
        <v>1982</v>
      </c>
      <c r="O242" s="33">
        <v>1</v>
      </c>
      <c r="P242" s="33" t="s">
        <v>52</v>
      </c>
      <c r="Q242" s="58" t="s">
        <v>1771</v>
      </c>
      <c r="R242" s="58" t="s">
        <v>1743</v>
      </c>
      <c r="S242" s="58" t="s">
        <v>1744</v>
      </c>
      <c r="T242" s="58" t="s">
        <v>1761</v>
      </c>
      <c r="U242" s="59" t="s">
        <v>1772</v>
      </c>
      <c r="V242" s="39">
        <v>0</v>
      </c>
      <c r="W242" s="39">
        <v>0</v>
      </c>
      <c r="X242" s="58">
        <v>0</v>
      </c>
      <c r="Y242" s="39">
        <v>0</v>
      </c>
      <c r="Z242" s="39">
        <v>0</v>
      </c>
      <c r="AA242" s="39">
        <v>0</v>
      </c>
      <c r="AB242" s="39">
        <v>0</v>
      </c>
    </row>
    <row r="243" spans="1:28" s="7" customFormat="1" ht="60">
      <c r="A243" s="215">
        <v>234</v>
      </c>
      <c r="B243" s="25" t="s">
        <v>103</v>
      </c>
      <c r="C243" s="25" t="s">
        <v>104</v>
      </c>
      <c r="D243" s="52" t="s">
        <v>1236</v>
      </c>
      <c r="E243" s="53" t="s">
        <v>1268</v>
      </c>
      <c r="F243" s="33" t="s">
        <v>1269</v>
      </c>
      <c r="G243" s="33" t="s">
        <v>498</v>
      </c>
      <c r="H243" s="25" t="s">
        <v>1773</v>
      </c>
      <c r="I243" s="25" t="s">
        <v>1755</v>
      </c>
      <c r="J243" s="25"/>
      <c r="K243" s="52" t="s">
        <v>1238</v>
      </c>
      <c r="L243" s="52" t="s">
        <v>1774</v>
      </c>
      <c r="M243" s="33" t="s">
        <v>40</v>
      </c>
      <c r="N243" s="33">
        <v>1984</v>
      </c>
      <c r="O243" s="33">
        <v>4</v>
      </c>
      <c r="P243" s="33" t="s">
        <v>52</v>
      </c>
      <c r="Q243" s="58" t="s">
        <v>1775</v>
      </c>
      <c r="R243" s="58" t="s">
        <v>1776</v>
      </c>
      <c r="S243" s="58" t="s">
        <v>1778</v>
      </c>
      <c r="T243" s="58" t="s">
        <v>1777</v>
      </c>
      <c r="U243" s="59" t="s">
        <v>1779</v>
      </c>
      <c r="V243" s="39">
        <v>0</v>
      </c>
      <c r="W243" s="39">
        <v>0</v>
      </c>
      <c r="X243" s="58">
        <v>0</v>
      </c>
      <c r="Y243" s="39">
        <v>0</v>
      </c>
      <c r="Z243" s="39">
        <v>0</v>
      </c>
      <c r="AA243" s="39">
        <v>0</v>
      </c>
      <c r="AB243" s="39">
        <v>0</v>
      </c>
    </row>
    <row r="244" spans="1:28" s="7" customFormat="1" ht="60">
      <c r="A244" s="215">
        <v>235</v>
      </c>
      <c r="B244" s="25" t="s">
        <v>103</v>
      </c>
      <c r="C244" s="25" t="s">
        <v>104</v>
      </c>
      <c r="D244" s="52" t="s">
        <v>1236</v>
      </c>
      <c r="E244" s="53" t="s">
        <v>1270</v>
      </c>
      <c r="F244" s="33" t="s">
        <v>1255</v>
      </c>
      <c r="G244" s="33" t="s">
        <v>78</v>
      </c>
      <c r="H244" s="25" t="s">
        <v>1780</v>
      </c>
      <c r="I244" s="25"/>
      <c r="J244" s="25" t="s">
        <v>1768</v>
      </c>
      <c r="K244" s="52" t="s">
        <v>1238</v>
      </c>
      <c r="L244" s="52" t="s">
        <v>1781</v>
      </c>
      <c r="M244" s="33" t="s">
        <v>40</v>
      </c>
      <c r="N244" s="33">
        <v>1973</v>
      </c>
      <c r="O244" s="33">
        <v>12</v>
      </c>
      <c r="P244" s="33" t="s">
        <v>52</v>
      </c>
      <c r="Q244" s="58" t="s">
        <v>1782</v>
      </c>
      <c r="R244" s="58" t="s">
        <v>1759</v>
      </c>
      <c r="S244" s="58" t="s">
        <v>1744</v>
      </c>
      <c r="T244" s="58" t="s">
        <v>1727</v>
      </c>
      <c r="U244" s="59" t="s">
        <v>1783</v>
      </c>
      <c r="V244" s="39">
        <v>0</v>
      </c>
      <c r="W244" s="39">
        <v>0</v>
      </c>
      <c r="X244" s="58">
        <v>0</v>
      </c>
      <c r="Y244" s="39">
        <v>0</v>
      </c>
      <c r="Z244" s="39">
        <v>0</v>
      </c>
      <c r="AA244" s="39">
        <v>0</v>
      </c>
      <c r="AB244" s="39">
        <v>0</v>
      </c>
    </row>
    <row r="245" spans="1:28" s="7" customFormat="1" ht="153">
      <c r="A245" s="215">
        <v>236</v>
      </c>
      <c r="B245" s="25" t="s">
        <v>103</v>
      </c>
      <c r="C245" s="25" t="s">
        <v>104</v>
      </c>
      <c r="D245" s="52" t="s">
        <v>1236</v>
      </c>
      <c r="E245" s="53" t="s">
        <v>1271</v>
      </c>
      <c r="F245" s="33" t="s">
        <v>1272</v>
      </c>
      <c r="G245" s="33" t="s">
        <v>1273</v>
      </c>
      <c r="H245" s="25" t="s">
        <v>1747</v>
      </c>
      <c r="I245" s="25" t="s">
        <v>1784</v>
      </c>
      <c r="J245" s="25"/>
      <c r="K245" s="52" t="s">
        <v>1238</v>
      </c>
      <c r="L245" s="52" t="s">
        <v>1785</v>
      </c>
      <c r="M245" s="33" t="s">
        <v>40</v>
      </c>
      <c r="N245" s="33">
        <v>2016</v>
      </c>
      <c r="O245" s="33">
        <v>6</v>
      </c>
      <c r="P245" s="33" t="s">
        <v>52</v>
      </c>
      <c r="Q245" s="58" t="s">
        <v>1786</v>
      </c>
      <c r="R245" s="58" t="s">
        <v>1759</v>
      </c>
      <c r="S245" s="58" t="s">
        <v>1744</v>
      </c>
      <c r="T245" s="58" t="s">
        <v>1787</v>
      </c>
      <c r="U245" s="59" t="s">
        <v>1788</v>
      </c>
      <c r="V245" s="39">
        <v>0</v>
      </c>
      <c r="W245" s="39">
        <v>0</v>
      </c>
      <c r="X245" s="58">
        <v>0</v>
      </c>
      <c r="Y245" s="39">
        <v>0</v>
      </c>
      <c r="Z245" s="39">
        <v>0</v>
      </c>
      <c r="AA245" s="39">
        <v>0</v>
      </c>
      <c r="AB245" s="39">
        <v>0</v>
      </c>
    </row>
    <row r="246" spans="1:28" s="7" customFormat="1" ht="51">
      <c r="A246" s="215">
        <v>237</v>
      </c>
      <c r="B246" s="25" t="s">
        <v>103</v>
      </c>
      <c r="C246" s="25" t="s">
        <v>104</v>
      </c>
      <c r="D246" s="52" t="s">
        <v>1236</v>
      </c>
      <c r="E246" s="53" t="s">
        <v>1274</v>
      </c>
      <c r="F246" s="33" t="s">
        <v>1275</v>
      </c>
      <c r="G246" s="33" t="s">
        <v>59</v>
      </c>
      <c r="H246" s="25" t="s">
        <v>1789</v>
      </c>
      <c r="I246" s="25" t="s">
        <v>1755</v>
      </c>
      <c r="J246" s="25"/>
      <c r="K246" s="52" t="s">
        <v>1238</v>
      </c>
      <c r="L246" s="52" t="s">
        <v>1774</v>
      </c>
      <c r="M246" s="33" t="s">
        <v>40</v>
      </c>
      <c r="N246" s="33">
        <v>2017</v>
      </c>
      <c r="O246" s="33">
        <v>6</v>
      </c>
      <c r="P246" s="33" t="s">
        <v>52</v>
      </c>
      <c r="Q246" s="58" t="s">
        <v>1790</v>
      </c>
      <c r="R246" s="58" t="s">
        <v>1791</v>
      </c>
      <c r="S246" s="58" t="s">
        <v>1744</v>
      </c>
      <c r="T246" s="58" t="s">
        <v>1761</v>
      </c>
      <c r="U246" s="58" t="s">
        <v>1745</v>
      </c>
      <c r="V246" s="39">
        <v>0</v>
      </c>
      <c r="W246" s="39">
        <v>0</v>
      </c>
      <c r="X246" s="58">
        <v>0</v>
      </c>
      <c r="Y246" s="39">
        <v>0</v>
      </c>
      <c r="Z246" s="39">
        <v>0</v>
      </c>
      <c r="AA246" s="39">
        <v>0</v>
      </c>
      <c r="AB246" s="39">
        <v>0</v>
      </c>
    </row>
    <row r="247" spans="1:28" s="7" customFormat="1" ht="105">
      <c r="A247" s="215">
        <v>238</v>
      </c>
      <c r="B247" s="25" t="s">
        <v>103</v>
      </c>
      <c r="C247" s="25" t="s">
        <v>104</v>
      </c>
      <c r="D247" s="52" t="s">
        <v>1236</v>
      </c>
      <c r="E247" s="53" t="s">
        <v>1276</v>
      </c>
      <c r="F247" s="33" t="s">
        <v>1277</v>
      </c>
      <c r="G247" s="33" t="s">
        <v>78</v>
      </c>
      <c r="H247" s="25" t="s">
        <v>1792</v>
      </c>
      <c r="I247" s="25"/>
      <c r="J247" s="25" t="s">
        <v>1793</v>
      </c>
      <c r="K247" s="52" t="s">
        <v>1238</v>
      </c>
      <c r="L247" s="52" t="s">
        <v>1794</v>
      </c>
      <c r="M247" s="33" t="s">
        <v>40</v>
      </c>
      <c r="N247" s="33">
        <v>1979</v>
      </c>
      <c r="O247" s="33">
        <v>4</v>
      </c>
      <c r="P247" s="33" t="s">
        <v>52</v>
      </c>
      <c r="Q247" s="58" t="s">
        <v>1795</v>
      </c>
      <c r="R247" s="58" t="s">
        <v>1759</v>
      </c>
      <c r="S247" s="58" t="s">
        <v>1751</v>
      </c>
      <c r="T247" s="58" t="s">
        <v>1797</v>
      </c>
      <c r="U247" s="59" t="s">
        <v>1796</v>
      </c>
      <c r="V247" s="39">
        <v>0</v>
      </c>
      <c r="W247" s="39">
        <v>0</v>
      </c>
      <c r="X247" s="58">
        <v>0</v>
      </c>
      <c r="Y247" s="39">
        <v>0</v>
      </c>
      <c r="Z247" s="39">
        <v>0</v>
      </c>
      <c r="AA247" s="39">
        <v>0</v>
      </c>
      <c r="AB247" s="39">
        <v>0</v>
      </c>
    </row>
    <row r="248" spans="1:28" s="7" customFormat="1" ht="90">
      <c r="A248" s="215">
        <v>239</v>
      </c>
      <c r="B248" s="25" t="s">
        <v>103</v>
      </c>
      <c r="C248" s="25" t="s">
        <v>104</v>
      </c>
      <c r="D248" s="52" t="s">
        <v>1236</v>
      </c>
      <c r="E248" s="53" t="s">
        <v>1278</v>
      </c>
      <c r="F248" s="33" t="s">
        <v>1279</v>
      </c>
      <c r="G248" s="33" t="s">
        <v>78</v>
      </c>
      <c r="H248" s="25" t="s">
        <v>1821</v>
      </c>
      <c r="I248" s="25"/>
      <c r="J248" s="25" t="s">
        <v>1723</v>
      </c>
      <c r="K248" s="52" t="s">
        <v>1238</v>
      </c>
      <c r="L248" s="52" t="s">
        <v>1798</v>
      </c>
      <c r="M248" s="33" t="s">
        <v>40</v>
      </c>
      <c r="N248" s="33">
        <v>1958</v>
      </c>
      <c r="O248" s="33">
        <v>12</v>
      </c>
      <c r="P248" s="33" t="s">
        <v>52</v>
      </c>
      <c r="Q248" s="58" t="s">
        <v>1799</v>
      </c>
      <c r="R248" s="58" t="s">
        <v>1800</v>
      </c>
      <c r="S248" s="58" t="s">
        <v>1801</v>
      </c>
      <c r="T248" s="58" t="s">
        <v>1797</v>
      </c>
      <c r="U248" s="59" t="s">
        <v>1802</v>
      </c>
      <c r="V248" s="39">
        <v>0</v>
      </c>
      <c r="W248" s="39">
        <v>0</v>
      </c>
      <c r="X248" s="58">
        <v>0</v>
      </c>
      <c r="Y248" s="39">
        <v>0</v>
      </c>
      <c r="Z248" s="39">
        <v>0</v>
      </c>
      <c r="AA248" s="39">
        <v>0</v>
      </c>
      <c r="AB248" s="39">
        <v>0</v>
      </c>
    </row>
    <row r="249" spans="1:28" s="7" customFormat="1" ht="51">
      <c r="A249" s="215">
        <v>240</v>
      </c>
      <c r="B249" s="25" t="s">
        <v>103</v>
      </c>
      <c r="C249" s="25" t="s">
        <v>104</v>
      </c>
      <c r="D249" s="52" t="s">
        <v>1236</v>
      </c>
      <c r="E249" s="53" t="s">
        <v>1280</v>
      </c>
      <c r="F249" s="33" t="s">
        <v>1253</v>
      </c>
      <c r="G249" s="33" t="s">
        <v>78</v>
      </c>
      <c r="H249" s="25" t="s">
        <v>1780</v>
      </c>
      <c r="I249" s="25"/>
      <c r="J249" s="25" t="s">
        <v>1723</v>
      </c>
      <c r="K249" s="52" t="s">
        <v>1238</v>
      </c>
      <c r="L249" s="52" t="s">
        <v>1803</v>
      </c>
      <c r="M249" s="33" t="s">
        <v>1770</v>
      </c>
      <c r="N249" s="33">
        <v>2020</v>
      </c>
      <c r="O249" s="33">
        <v>6</v>
      </c>
      <c r="P249" s="33" t="s">
        <v>52</v>
      </c>
      <c r="Q249" s="58" t="s">
        <v>1804</v>
      </c>
      <c r="R249" s="58" t="s">
        <v>1750</v>
      </c>
      <c r="S249" s="58" t="s">
        <v>1805</v>
      </c>
      <c r="T249" s="58" t="s">
        <v>1745</v>
      </c>
      <c r="U249" s="58" t="s">
        <v>700</v>
      </c>
      <c r="V249" s="39">
        <v>0</v>
      </c>
      <c r="W249" s="39">
        <v>0</v>
      </c>
      <c r="X249" s="58">
        <v>0</v>
      </c>
      <c r="Y249" s="39">
        <v>0</v>
      </c>
      <c r="Z249" s="39">
        <v>0</v>
      </c>
      <c r="AA249" s="39">
        <v>0</v>
      </c>
      <c r="AB249" s="39">
        <v>0</v>
      </c>
    </row>
    <row r="250" spans="1:28" s="7" customFormat="1" ht="75">
      <c r="A250" s="215">
        <v>241</v>
      </c>
      <c r="B250" s="25" t="s">
        <v>103</v>
      </c>
      <c r="C250" s="25" t="s">
        <v>104</v>
      </c>
      <c r="D250" s="52" t="s">
        <v>1236</v>
      </c>
      <c r="E250" s="53" t="s">
        <v>1859</v>
      </c>
      <c r="F250" s="33" t="s">
        <v>1281</v>
      </c>
      <c r="G250" s="33" t="s">
        <v>78</v>
      </c>
      <c r="H250" s="25" t="s">
        <v>1792</v>
      </c>
      <c r="I250" s="25"/>
      <c r="J250" s="25" t="s">
        <v>1806</v>
      </c>
      <c r="K250" s="52" t="s">
        <v>1238</v>
      </c>
      <c r="L250" s="52" t="s">
        <v>1807</v>
      </c>
      <c r="M250" s="33" t="s">
        <v>40</v>
      </c>
      <c r="N250" s="33">
        <v>2011</v>
      </c>
      <c r="O250" s="33">
        <v>1</v>
      </c>
      <c r="P250" s="33" t="s">
        <v>52</v>
      </c>
      <c r="Q250" s="58" t="s">
        <v>1804</v>
      </c>
      <c r="R250" s="58" t="s">
        <v>1759</v>
      </c>
      <c r="S250" s="58" t="s">
        <v>1808</v>
      </c>
      <c r="T250" s="58" t="s">
        <v>1809</v>
      </c>
      <c r="U250" s="58" t="s">
        <v>1810</v>
      </c>
      <c r="V250" s="39">
        <v>0</v>
      </c>
      <c r="W250" s="39">
        <v>0</v>
      </c>
      <c r="X250" s="58">
        <v>0</v>
      </c>
      <c r="Y250" s="39">
        <v>0</v>
      </c>
      <c r="Z250" s="39">
        <v>0</v>
      </c>
      <c r="AA250" s="39">
        <v>0</v>
      </c>
      <c r="AB250" s="39">
        <v>0</v>
      </c>
    </row>
    <row r="251" spans="1:28" s="7" customFormat="1" ht="75">
      <c r="A251" s="215">
        <v>242</v>
      </c>
      <c r="B251" s="25" t="s">
        <v>103</v>
      </c>
      <c r="C251" s="25" t="s">
        <v>104</v>
      </c>
      <c r="D251" s="52" t="s">
        <v>1236</v>
      </c>
      <c r="E251" s="53" t="s">
        <v>1282</v>
      </c>
      <c r="F251" s="33" t="s">
        <v>1283</v>
      </c>
      <c r="G251" s="33" t="s">
        <v>78</v>
      </c>
      <c r="H251" s="25" t="s">
        <v>1792</v>
      </c>
      <c r="I251" s="25"/>
      <c r="J251" s="25" t="s">
        <v>1811</v>
      </c>
      <c r="K251" s="52" t="s">
        <v>1238</v>
      </c>
      <c r="L251" s="52" t="s">
        <v>1812</v>
      </c>
      <c r="M251" s="33" t="s">
        <v>40</v>
      </c>
      <c r="N251" s="33">
        <v>1983</v>
      </c>
      <c r="O251" s="33">
        <v>1</v>
      </c>
      <c r="P251" s="33" t="s">
        <v>52</v>
      </c>
      <c r="Q251" s="58" t="s">
        <v>1804</v>
      </c>
      <c r="R251" s="58" t="s">
        <v>1759</v>
      </c>
      <c r="S251" s="58" t="s">
        <v>1744</v>
      </c>
      <c r="T251" s="58" t="s">
        <v>1745</v>
      </c>
      <c r="U251" s="58" t="s">
        <v>700</v>
      </c>
      <c r="V251" s="39">
        <v>0</v>
      </c>
      <c r="W251" s="39">
        <v>0</v>
      </c>
      <c r="X251" s="58">
        <v>0</v>
      </c>
      <c r="Y251" s="39">
        <v>0</v>
      </c>
      <c r="Z251" s="39">
        <v>0</v>
      </c>
      <c r="AA251" s="39">
        <v>0</v>
      </c>
      <c r="AB251" s="39">
        <v>0</v>
      </c>
    </row>
    <row r="252" spans="1:28" s="7" customFormat="1" ht="75">
      <c r="A252" s="215">
        <v>243</v>
      </c>
      <c r="B252" s="25" t="s">
        <v>103</v>
      </c>
      <c r="C252" s="25" t="s">
        <v>104</v>
      </c>
      <c r="D252" s="52" t="s">
        <v>1236</v>
      </c>
      <c r="E252" s="53" t="s">
        <v>1284</v>
      </c>
      <c r="F252" s="33" t="s">
        <v>1285</v>
      </c>
      <c r="G252" s="33" t="s">
        <v>78</v>
      </c>
      <c r="H252" s="25" t="s">
        <v>1792</v>
      </c>
      <c r="I252" s="25"/>
      <c r="J252" s="25" t="s">
        <v>1814</v>
      </c>
      <c r="K252" s="52" t="s">
        <v>1238</v>
      </c>
      <c r="L252" s="52" t="s">
        <v>1815</v>
      </c>
      <c r="M252" s="33" t="s">
        <v>40</v>
      </c>
      <c r="N252" s="33">
        <v>1985</v>
      </c>
      <c r="O252" s="33">
        <v>6</v>
      </c>
      <c r="P252" s="33" t="s">
        <v>52</v>
      </c>
      <c r="Q252" s="58" t="s">
        <v>1795</v>
      </c>
      <c r="R252" s="58" t="s">
        <v>1759</v>
      </c>
      <c r="S252" s="58" t="s">
        <v>1816</v>
      </c>
      <c r="T252" s="58" t="s">
        <v>1817</v>
      </c>
      <c r="U252" s="59" t="s">
        <v>1813</v>
      </c>
      <c r="V252" s="39">
        <v>0</v>
      </c>
      <c r="W252" s="39">
        <v>0</v>
      </c>
      <c r="X252" s="58">
        <v>0</v>
      </c>
      <c r="Y252" s="39">
        <v>0</v>
      </c>
      <c r="Z252" s="39">
        <v>0</v>
      </c>
      <c r="AA252" s="39">
        <v>0</v>
      </c>
      <c r="AB252" s="39">
        <v>0</v>
      </c>
    </row>
    <row r="253" spans="1:28" s="93" customFormat="1" ht="102">
      <c r="A253" s="215">
        <v>244</v>
      </c>
      <c r="B253" s="25" t="s">
        <v>1492</v>
      </c>
      <c r="C253" s="25" t="s">
        <v>104</v>
      </c>
      <c r="D253" s="52" t="s">
        <v>1236</v>
      </c>
      <c r="E253" s="53" t="s">
        <v>1870</v>
      </c>
      <c r="F253" s="33" t="s">
        <v>1871</v>
      </c>
      <c r="G253" s="33" t="s">
        <v>59</v>
      </c>
      <c r="H253" s="25" t="s">
        <v>62</v>
      </c>
      <c r="I253" s="25"/>
      <c r="J253" s="25" t="s">
        <v>1872</v>
      </c>
      <c r="K253" s="52" t="s">
        <v>57</v>
      </c>
      <c r="L253" s="52" t="s">
        <v>1873</v>
      </c>
      <c r="M253" s="33" t="s">
        <v>692</v>
      </c>
      <c r="N253" s="33">
        <v>2018</v>
      </c>
      <c r="O253" s="33">
        <v>2</v>
      </c>
      <c r="P253" s="33" t="s">
        <v>64</v>
      </c>
      <c r="Q253" s="25" t="s">
        <v>1874</v>
      </c>
      <c r="R253" s="25" t="s">
        <v>1875</v>
      </c>
      <c r="S253" s="25" t="s">
        <v>41</v>
      </c>
      <c r="T253" s="25" t="s">
        <v>1439</v>
      </c>
      <c r="U253" s="60" t="s">
        <v>1876</v>
      </c>
      <c r="V253" s="39">
        <v>38</v>
      </c>
      <c r="W253" s="39">
        <v>1</v>
      </c>
      <c r="X253" s="25">
        <v>0</v>
      </c>
      <c r="Y253" s="39">
        <v>0</v>
      </c>
      <c r="Z253" s="39">
        <v>0</v>
      </c>
      <c r="AA253" s="39">
        <v>0</v>
      </c>
      <c r="AB253" s="39">
        <v>0</v>
      </c>
    </row>
    <row r="254" spans="1:28" s="7" customFormat="1" ht="102">
      <c r="A254" s="215">
        <v>245</v>
      </c>
      <c r="B254" s="25" t="s">
        <v>103</v>
      </c>
      <c r="C254" s="25" t="s">
        <v>104</v>
      </c>
      <c r="D254" s="52" t="s">
        <v>105</v>
      </c>
      <c r="E254" s="53" t="s">
        <v>1583</v>
      </c>
      <c r="F254" s="33" t="s">
        <v>1286</v>
      </c>
      <c r="G254" s="33" t="s">
        <v>55</v>
      </c>
      <c r="H254" s="25" t="s">
        <v>38</v>
      </c>
      <c r="I254" s="25" t="s">
        <v>39</v>
      </c>
      <c r="J254" s="25"/>
      <c r="K254" s="52" t="s">
        <v>57</v>
      </c>
      <c r="L254" s="52" t="s">
        <v>1287</v>
      </c>
      <c r="M254" s="33" t="s">
        <v>40</v>
      </c>
      <c r="N254" s="33">
        <v>2002</v>
      </c>
      <c r="O254" s="33">
        <v>1</v>
      </c>
      <c r="P254" s="33" t="s">
        <v>226</v>
      </c>
      <c r="Q254" s="58" t="s">
        <v>1585</v>
      </c>
      <c r="R254" s="25"/>
      <c r="S254" s="58" t="s">
        <v>1584</v>
      </c>
      <c r="T254" s="25"/>
      <c r="U254" s="25" t="s">
        <v>700</v>
      </c>
      <c r="V254" s="25">
        <v>0</v>
      </c>
      <c r="W254" s="25">
        <v>0</v>
      </c>
      <c r="X254" s="58">
        <v>0</v>
      </c>
      <c r="Y254" s="25">
        <v>0</v>
      </c>
      <c r="Z254" s="25">
        <v>0</v>
      </c>
      <c r="AA254" s="25">
        <v>0</v>
      </c>
      <c r="AB254" s="25">
        <v>0</v>
      </c>
    </row>
    <row r="255" spans="1:28" s="8" customFormat="1" ht="135">
      <c r="A255" s="215">
        <v>246</v>
      </c>
      <c r="B255" s="208" t="s">
        <v>103</v>
      </c>
      <c r="C255" s="208" t="s">
        <v>104</v>
      </c>
      <c r="D255" s="208" t="s">
        <v>105</v>
      </c>
      <c r="E255" s="32" t="s">
        <v>1288</v>
      </c>
      <c r="F255" s="208" t="s">
        <v>1289</v>
      </c>
      <c r="G255" s="208" t="s">
        <v>617</v>
      </c>
      <c r="H255" s="208" t="s">
        <v>38</v>
      </c>
      <c r="I255" s="208" t="s">
        <v>39</v>
      </c>
      <c r="J255" s="208"/>
      <c r="K255" s="208" t="s">
        <v>57</v>
      </c>
      <c r="L255" s="208" t="s">
        <v>1290</v>
      </c>
      <c r="M255" s="208" t="s">
        <v>40</v>
      </c>
      <c r="N255" s="208">
        <v>2008</v>
      </c>
      <c r="O255" s="208">
        <v>4</v>
      </c>
      <c r="P255" s="208" t="s">
        <v>76</v>
      </c>
      <c r="Q255" s="208" t="s">
        <v>1291</v>
      </c>
      <c r="R255" s="208"/>
      <c r="S255" s="208" t="s">
        <v>102</v>
      </c>
      <c r="T255" s="208" t="s">
        <v>1292</v>
      </c>
      <c r="U255" s="9" t="s">
        <v>1293</v>
      </c>
      <c r="V255" s="208">
        <v>27</v>
      </c>
      <c r="W255" s="208">
        <v>1</v>
      </c>
      <c r="X255" s="208">
        <v>43</v>
      </c>
      <c r="Y255" s="208">
        <v>0</v>
      </c>
      <c r="Z255" s="208">
        <v>0</v>
      </c>
      <c r="AA255" s="208" t="s">
        <v>1294</v>
      </c>
      <c r="AB255" s="208" t="s">
        <v>299</v>
      </c>
    </row>
    <row r="256" spans="1:28" s="28" customFormat="1" ht="108.75" customHeight="1">
      <c r="A256" s="215">
        <v>247</v>
      </c>
      <c r="B256" s="208" t="s">
        <v>1492</v>
      </c>
      <c r="C256" s="208" t="s">
        <v>104</v>
      </c>
      <c r="D256" s="206" t="s">
        <v>105</v>
      </c>
      <c r="E256" s="61" t="s">
        <v>1493</v>
      </c>
      <c r="F256" s="62" t="s">
        <v>232</v>
      </c>
      <c r="G256" s="62" t="s">
        <v>59</v>
      </c>
      <c r="H256" s="208" t="s">
        <v>44</v>
      </c>
      <c r="I256" s="208"/>
      <c r="J256" s="208"/>
      <c r="K256" s="206" t="s">
        <v>57</v>
      </c>
      <c r="L256" s="63" t="s">
        <v>1494</v>
      </c>
      <c r="M256" s="62" t="s">
        <v>692</v>
      </c>
      <c r="N256" s="62">
        <v>2016</v>
      </c>
      <c r="O256" s="62">
        <v>2</v>
      </c>
      <c r="P256" s="62" t="s">
        <v>64</v>
      </c>
      <c r="Q256" s="208"/>
      <c r="R256" s="208" t="s">
        <v>1495</v>
      </c>
      <c r="S256" s="208" t="s">
        <v>70</v>
      </c>
      <c r="T256" s="208" t="s">
        <v>123</v>
      </c>
      <c r="U256" s="9" t="s">
        <v>1496</v>
      </c>
      <c r="V256" s="39">
        <v>0</v>
      </c>
      <c r="W256" s="39">
        <v>0</v>
      </c>
      <c r="X256" s="208">
        <v>0</v>
      </c>
      <c r="Y256" s="39">
        <v>0</v>
      </c>
      <c r="Z256" s="39">
        <v>0</v>
      </c>
      <c r="AA256" s="39">
        <v>0</v>
      </c>
      <c r="AB256" s="39">
        <v>0</v>
      </c>
    </row>
    <row r="257" spans="1:28" s="7" customFormat="1" ht="89.25">
      <c r="A257" s="215">
        <v>248</v>
      </c>
      <c r="B257" s="25" t="s">
        <v>103</v>
      </c>
      <c r="C257" s="25" t="s">
        <v>104</v>
      </c>
      <c r="D257" s="52" t="s">
        <v>1295</v>
      </c>
      <c r="E257" s="53" t="s">
        <v>1586</v>
      </c>
      <c r="F257" s="33" t="s">
        <v>1296</v>
      </c>
      <c r="G257" s="33" t="s">
        <v>55</v>
      </c>
      <c r="H257" s="25"/>
      <c r="I257" s="25"/>
      <c r="J257" s="25"/>
      <c r="K257" s="52" t="s">
        <v>1297</v>
      </c>
      <c r="L257" s="52" t="s">
        <v>1820</v>
      </c>
      <c r="M257" s="33" t="s">
        <v>1419</v>
      </c>
      <c r="N257" s="33">
        <v>2008</v>
      </c>
      <c r="O257" s="33" t="s">
        <v>51</v>
      </c>
      <c r="P257" s="33" t="s">
        <v>51</v>
      </c>
      <c r="Q257" s="25"/>
      <c r="R257" s="25"/>
      <c r="S257" s="25"/>
      <c r="T257" s="25"/>
      <c r="U257" s="25"/>
      <c r="V257" s="25">
        <v>0</v>
      </c>
      <c r="W257" s="25">
        <v>0</v>
      </c>
      <c r="X257" s="25">
        <v>0</v>
      </c>
      <c r="Y257" s="25">
        <v>0</v>
      </c>
      <c r="Z257" s="25">
        <v>0</v>
      </c>
      <c r="AA257" s="25">
        <v>0</v>
      </c>
      <c r="AB257" s="25">
        <v>0</v>
      </c>
    </row>
    <row r="258" spans="1:28" s="7" customFormat="1" ht="114.75">
      <c r="A258" s="215">
        <v>249</v>
      </c>
      <c r="B258" s="25" t="s">
        <v>103</v>
      </c>
      <c r="C258" s="25" t="s">
        <v>104</v>
      </c>
      <c r="D258" s="52" t="s">
        <v>1298</v>
      </c>
      <c r="E258" s="64" t="s">
        <v>1860</v>
      </c>
      <c r="F258" s="33" t="s">
        <v>1299</v>
      </c>
      <c r="G258" s="33" t="s">
        <v>55</v>
      </c>
      <c r="H258" s="25" t="s">
        <v>1618</v>
      </c>
      <c r="I258" s="25" t="s">
        <v>1576</v>
      </c>
      <c r="J258" s="25"/>
      <c r="K258" s="52" t="s">
        <v>1300</v>
      </c>
      <c r="L258" s="52" t="s">
        <v>1301</v>
      </c>
      <c r="M258" s="33" t="s">
        <v>40</v>
      </c>
      <c r="N258" s="33">
        <v>1969</v>
      </c>
      <c r="O258" s="33">
        <v>1</v>
      </c>
      <c r="P258" s="33" t="s">
        <v>52</v>
      </c>
      <c r="Q258" s="25" t="s">
        <v>1619</v>
      </c>
      <c r="R258" s="25" t="s">
        <v>1598</v>
      </c>
      <c r="S258" s="25" t="s">
        <v>1620</v>
      </c>
      <c r="T258" s="25" t="s">
        <v>1621</v>
      </c>
      <c r="U258" s="25" t="s">
        <v>1622</v>
      </c>
      <c r="V258" s="39">
        <v>0</v>
      </c>
      <c r="W258" s="39">
        <v>0</v>
      </c>
      <c r="X258" s="25">
        <v>0</v>
      </c>
      <c r="Y258" s="39">
        <v>0</v>
      </c>
      <c r="Z258" s="39">
        <v>0</v>
      </c>
      <c r="AA258" s="39">
        <v>0</v>
      </c>
      <c r="AB258" s="39">
        <v>0</v>
      </c>
    </row>
    <row r="259" spans="1:28" s="7" customFormat="1" ht="76.5">
      <c r="A259" s="215">
        <v>250</v>
      </c>
      <c r="B259" s="25" t="s">
        <v>103</v>
      </c>
      <c r="C259" s="25" t="s">
        <v>104</v>
      </c>
      <c r="D259" s="52" t="s">
        <v>1298</v>
      </c>
      <c r="E259" s="33" t="s">
        <v>1861</v>
      </c>
      <c r="F259" s="33" t="s">
        <v>1624</v>
      </c>
      <c r="G259" s="33" t="s">
        <v>1625</v>
      </c>
      <c r="H259" s="25" t="s">
        <v>1626</v>
      </c>
      <c r="I259" s="25" t="s">
        <v>1627</v>
      </c>
      <c r="J259" s="25"/>
      <c r="K259" s="52" t="s">
        <v>1300</v>
      </c>
      <c r="L259" s="52" t="s">
        <v>1302</v>
      </c>
      <c r="M259" s="33" t="s">
        <v>40</v>
      </c>
      <c r="N259" s="33">
        <v>1975</v>
      </c>
      <c r="O259" s="33">
        <v>2</v>
      </c>
      <c r="P259" s="33" t="s">
        <v>52</v>
      </c>
      <c r="Q259" s="25" t="s">
        <v>1592</v>
      </c>
      <c r="R259" s="58" t="s">
        <v>1623</v>
      </c>
      <c r="S259" s="58" t="s">
        <v>1620</v>
      </c>
      <c r="T259" s="58" t="s">
        <v>1628</v>
      </c>
      <c r="U259" s="58" t="s">
        <v>1629</v>
      </c>
      <c r="V259" s="39">
        <v>0</v>
      </c>
      <c r="W259" s="39">
        <v>0</v>
      </c>
      <c r="X259" s="58">
        <v>0</v>
      </c>
      <c r="Y259" s="39">
        <v>0</v>
      </c>
      <c r="Z259" s="39">
        <v>0</v>
      </c>
      <c r="AA259" s="39">
        <v>0</v>
      </c>
      <c r="AB259" s="39">
        <v>0</v>
      </c>
    </row>
    <row r="260" spans="1:28" s="7" customFormat="1" ht="127.5">
      <c r="A260" s="215">
        <v>251</v>
      </c>
      <c r="B260" s="25" t="s">
        <v>103</v>
      </c>
      <c r="C260" s="25" t="s">
        <v>104</v>
      </c>
      <c r="D260" s="52" t="s">
        <v>1298</v>
      </c>
      <c r="E260" s="33" t="s">
        <v>1862</v>
      </c>
      <c r="F260" s="33" t="s">
        <v>1303</v>
      </c>
      <c r="G260" s="33" t="s">
        <v>55</v>
      </c>
      <c r="H260" s="25" t="s">
        <v>1587</v>
      </c>
      <c r="I260" s="58"/>
      <c r="J260" s="25"/>
      <c r="K260" s="52" t="s">
        <v>1300</v>
      </c>
      <c r="L260" s="52" t="s">
        <v>1304</v>
      </c>
      <c r="M260" s="33" t="s">
        <v>40</v>
      </c>
      <c r="N260" s="33">
        <v>1995</v>
      </c>
      <c r="O260" s="33">
        <v>1</v>
      </c>
      <c r="P260" s="33" t="s">
        <v>52</v>
      </c>
      <c r="Q260" s="25" t="s">
        <v>1631</v>
      </c>
      <c r="R260" s="58" t="s">
        <v>1598</v>
      </c>
      <c r="S260" s="58" t="s">
        <v>1634</v>
      </c>
      <c r="T260" s="58" t="s">
        <v>1632</v>
      </c>
      <c r="U260" s="58" t="s">
        <v>1633</v>
      </c>
      <c r="V260" s="39">
        <v>0</v>
      </c>
      <c r="W260" s="39">
        <v>0</v>
      </c>
      <c r="X260" s="58">
        <v>0</v>
      </c>
      <c r="Y260" s="39">
        <v>0</v>
      </c>
      <c r="Z260" s="39">
        <v>0</v>
      </c>
      <c r="AA260" s="39">
        <v>0</v>
      </c>
      <c r="AB260" s="39">
        <v>0</v>
      </c>
    </row>
    <row r="261" spans="1:28" s="7" customFormat="1" ht="75">
      <c r="A261" s="215">
        <v>252</v>
      </c>
      <c r="B261" s="25" t="s">
        <v>103</v>
      </c>
      <c r="C261" s="25" t="s">
        <v>104</v>
      </c>
      <c r="D261" s="52" t="s">
        <v>1298</v>
      </c>
      <c r="E261" s="33" t="s">
        <v>1863</v>
      </c>
      <c r="F261" s="33" t="s">
        <v>1635</v>
      </c>
      <c r="G261" s="33" t="s">
        <v>78</v>
      </c>
      <c r="H261" s="25" t="s">
        <v>1568</v>
      </c>
      <c r="I261" s="25"/>
      <c r="J261" s="25" t="s">
        <v>1636</v>
      </c>
      <c r="K261" s="52" t="s">
        <v>1300</v>
      </c>
      <c r="L261" s="52" t="s">
        <v>1305</v>
      </c>
      <c r="M261" s="33" t="s">
        <v>40</v>
      </c>
      <c r="N261" s="33">
        <v>1951</v>
      </c>
      <c r="O261" s="33">
        <v>6</v>
      </c>
      <c r="P261" s="33" t="s">
        <v>52</v>
      </c>
      <c r="Q261" s="25" t="s">
        <v>1637</v>
      </c>
      <c r="R261" s="58" t="s">
        <v>1638</v>
      </c>
      <c r="S261" s="58" t="s">
        <v>1620</v>
      </c>
      <c r="T261" s="58" t="s">
        <v>1639</v>
      </c>
      <c r="U261" s="58" t="s">
        <v>1640</v>
      </c>
      <c r="V261" s="39">
        <v>0</v>
      </c>
      <c r="W261" s="39">
        <v>0</v>
      </c>
      <c r="X261" s="58">
        <v>0</v>
      </c>
      <c r="Y261" s="39">
        <v>0</v>
      </c>
      <c r="Z261" s="39">
        <v>0</v>
      </c>
      <c r="AA261" s="39">
        <v>0</v>
      </c>
      <c r="AB261" s="39">
        <v>0</v>
      </c>
    </row>
    <row r="262" spans="1:28" s="7" customFormat="1" ht="140.25">
      <c r="A262" s="215">
        <v>253</v>
      </c>
      <c r="B262" s="25" t="s">
        <v>103</v>
      </c>
      <c r="C262" s="25" t="s">
        <v>104</v>
      </c>
      <c r="D262" s="52" t="s">
        <v>1298</v>
      </c>
      <c r="E262" s="33" t="s">
        <v>1864</v>
      </c>
      <c r="F262" s="33" t="s">
        <v>1641</v>
      </c>
      <c r="G262" s="33" t="s">
        <v>498</v>
      </c>
      <c r="H262" s="25" t="s">
        <v>1575</v>
      </c>
      <c r="I262" s="25"/>
      <c r="J262" s="25"/>
      <c r="K262" s="52" t="s">
        <v>1300</v>
      </c>
      <c r="L262" s="52" t="s">
        <v>1306</v>
      </c>
      <c r="M262" s="33" t="s">
        <v>1419</v>
      </c>
      <c r="N262" s="33">
        <v>1928</v>
      </c>
      <c r="O262" s="33">
        <v>12</v>
      </c>
      <c r="P262" s="33" t="s">
        <v>52</v>
      </c>
      <c r="Q262" s="25" t="s">
        <v>1592</v>
      </c>
      <c r="R262" s="58" t="s">
        <v>1643</v>
      </c>
      <c r="S262" s="58" t="s">
        <v>1571</v>
      </c>
      <c r="T262" s="58" t="s">
        <v>1644</v>
      </c>
      <c r="U262" s="58" t="s">
        <v>1642</v>
      </c>
      <c r="V262" s="39">
        <v>0</v>
      </c>
      <c r="W262" s="39">
        <v>0</v>
      </c>
      <c r="X262" s="58">
        <v>0</v>
      </c>
      <c r="Y262" s="39">
        <v>0</v>
      </c>
      <c r="Z262" s="39">
        <v>0</v>
      </c>
      <c r="AA262" s="39">
        <v>0</v>
      </c>
      <c r="AB262" s="39">
        <v>0</v>
      </c>
    </row>
    <row r="263" spans="1:28" s="7" customFormat="1" ht="76.5">
      <c r="A263" s="215">
        <v>254</v>
      </c>
      <c r="B263" s="25" t="s">
        <v>103</v>
      </c>
      <c r="C263" s="25" t="s">
        <v>104</v>
      </c>
      <c r="D263" s="65" t="s">
        <v>1298</v>
      </c>
      <c r="E263" s="66" t="s">
        <v>1865</v>
      </c>
      <c r="F263" s="66" t="s">
        <v>1645</v>
      </c>
      <c r="G263" s="66" t="s">
        <v>78</v>
      </c>
      <c r="H263" s="25" t="s">
        <v>1646</v>
      </c>
      <c r="I263" s="25"/>
      <c r="J263" s="25" t="s">
        <v>1647</v>
      </c>
      <c r="K263" s="65" t="s">
        <v>1300</v>
      </c>
      <c r="L263" s="65" t="s">
        <v>1307</v>
      </c>
      <c r="M263" s="66" t="s">
        <v>40</v>
      </c>
      <c r="N263" s="66">
        <v>1982</v>
      </c>
      <c r="O263" s="66">
        <v>2</v>
      </c>
      <c r="P263" s="66" t="s">
        <v>52</v>
      </c>
      <c r="Q263" s="25" t="s">
        <v>1648</v>
      </c>
      <c r="R263" s="25" t="s">
        <v>1598</v>
      </c>
      <c r="S263" s="58" t="s">
        <v>1649</v>
      </c>
      <c r="T263" s="58" t="s">
        <v>1632</v>
      </c>
      <c r="U263" s="58" t="s">
        <v>1650</v>
      </c>
      <c r="V263" s="39">
        <v>0</v>
      </c>
      <c r="W263" s="39">
        <v>0</v>
      </c>
      <c r="X263" s="58">
        <v>0</v>
      </c>
      <c r="Y263" s="39">
        <v>0</v>
      </c>
      <c r="Z263" s="39">
        <v>0</v>
      </c>
      <c r="AA263" s="39">
        <v>0</v>
      </c>
      <c r="AB263" s="39">
        <v>0</v>
      </c>
    </row>
    <row r="264" spans="1:28" s="30" customFormat="1" ht="120">
      <c r="A264" s="215">
        <v>255</v>
      </c>
      <c r="B264" s="25" t="s">
        <v>103</v>
      </c>
      <c r="C264" s="25" t="s">
        <v>104</v>
      </c>
      <c r="D264" s="67" t="s">
        <v>1298</v>
      </c>
      <c r="E264" s="67" t="s">
        <v>1866</v>
      </c>
      <c r="F264" s="67" t="s">
        <v>1308</v>
      </c>
      <c r="G264" s="67" t="s">
        <v>1309</v>
      </c>
      <c r="H264" s="68" t="s">
        <v>1575</v>
      </c>
      <c r="I264" s="69"/>
      <c r="J264" s="68"/>
      <c r="K264" s="67" t="s">
        <v>1300</v>
      </c>
      <c r="L264" s="70" t="s">
        <v>1310</v>
      </c>
      <c r="M264" s="67" t="s">
        <v>1419</v>
      </c>
      <c r="N264" s="67">
        <v>1994</v>
      </c>
      <c r="O264" s="67">
        <v>4</v>
      </c>
      <c r="P264" s="67" t="s">
        <v>1311</v>
      </c>
      <c r="Q264" s="68" t="s">
        <v>1592</v>
      </c>
      <c r="R264" s="69" t="s">
        <v>1623</v>
      </c>
      <c r="S264" s="69" t="s">
        <v>1652</v>
      </c>
      <c r="T264" s="69" t="s">
        <v>1623</v>
      </c>
      <c r="U264" s="69" t="s">
        <v>1651</v>
      </c>
      <c r="V264" s="39">
        <v>0</v>
      </c>
      <c r="W264" s="39">
        <v>0</v>
      </c>
      <c r="X264" s="69">
        <v>0</v>
      </c>
      <c r="Y264" s="39">
        <v>0</v>
      </c>
      <c r="Z264" s="39">
        <v>0</v>
      </c>
      <c r="AA264" s="39">
        <v>0</v>
      </c>
      <c r="AB264" s="39">
        <v>0</v>
      </c>
    </row>
    <row r="265" spans="1:28" s="31" customFormat="1" ht="75">
      <c r="A265" s="215">
        <v>256</v>
      </c>
      <c r="B265" s="25" t="s">
        <v>1604</v>
      </c>
      <c r="C265" s="25" t="s">
        <v>1605</v>
      </c>
      <c r="D265" s="71" t="s">
        <v>1653</v>
      </c>
      <c r="E265" s="72" t="s">
        <v>1867</v>
      </c>
      <c r="F265" s="71" t="s">
        <v>1654</v>
      </c>
      <c r="G265" s="71" t="s">
        <v>1655</v>
      </c>
      <c r="H265" s="25" t="s">
        <v>1656</v>
      </c>
      <c r="I265" s="58"/>
      <c r="J265" s="25" t="s">
        <v>1657</v>
      </c>
      <c r="K265" s="71" t="s">
        <v>1658</v>
      </c>
      <c r="L265" s="73" t="s">
        <v>1659</v>
      </c>
      <c r="M265" s="71" t="s">
        <v>1660</v>
      </c>
      <c r="N265" s="71">
        <v>1963</v>
      </c>
      <c r="O265" s="71">
        <v>12</v>
      </c>
      <c r="P265" s="71" t="s">
        <v>1661</v>
      </c>
      <c r="Q265" s="25" t="s">
        <v>1662</v>
      </c>
      <c r="R265" s="58" t="s">
        <v>1663</v>
      </c>
      <c r="S265" s="58" t="s">
        <v>1664</v>
      </c>
      <c r="T265" s="58" t="s">
        <v>1666</v>
      </c>
      <c r="U265" s="58" t="s">
        <v>1665</v>
      </c>
      <c r="V265" s="39">
        <v>0</v>
      </c>
      <c r="W265" s="39">
        <v>0</v>
      </c>
      <c r="X265" s="58">
        <v>0</v>
      </c>
      <c r="Y265" s="39">
        <v>0</v>
      </c>
      <c r="Z265" s="39">
        <v>0</v>
      </c>
      <c r="AA265" s="39">
        <v>0</v>
      </c>
      <c r="AB265" s="39">
        <v>0</v>
      </c>
    </row>
    <row r="266" spans="1:28" ht="114.75">
      <c r="A266" s="215">
        <v>257</v>
      </c>
      <c r="B266" s="208" t="s">
        <v>103</v>
      </c>
      <c r="C266" s="208" t="s">
        <v>104</v>
      </c>
      <c r="D266" s="44" t="s">
        <v>1312</v>
      </c>
      <c r="E266" s="45" t="s">
        <v>1313</v>
      </c>
      <c r="F266" s="46" t="s">
        <v>1314</v>
      </c>
      <c r="G266" s="46" t="s">
        <v>78</v>
      </c>
      <c r="H266" s="208" t="s">
        <v>1587</v>
      </c>
      <c r="I266" s="208"/>
      <c r="J266" s="208"/>
      <c r="K266" s="44" t="s">
        <v>1315</v>
      </c>
      <c r="L266" s="44" t="s">
        <v>1316</v>
      </c>
      <c r="M266" s="46" t="s">
        <v>1317</v>
      </c>
      <c r="N266" s="46">
        <v>1997</v>
      </c>
      <c r="O266" s="46">
        <v>4</v>
      </c>
      <c r="P266" s="46" t="s">
        <v>1318</v>
      </c>
      <c r="Q266" s="25" t="s">
        <v>1594</v>
      </c>
      <c r="R266" s="25" t="s">
        <v>1598</v>
      </c>
      <c r="S266" s="25" t="s">
        <v>1595</v>
      </c>
      <c r="T266" s="25" t="s">
        <v>1596</v>
      </c>
      <c r="U266" s="25" t="s">
        <v>1597</v>
      </c>
      <c r="V266" s="39">
        <v>0</v>
      </c>
      <c r="W266" s="39">
        <v>0</v>
      </c>
      <c r="X266" s="25">
        <v>0</v>
      </c>
      <c r="Y266" s="39">
        <v>0</v>
      </c>
      <c r="Z266" s="39">
        <v>0</v>
      </c>
      <c r="AA266" s="39">
        <v>0</v>
      </c>
      <c r="AB266" s="39">
        <v>0</v>
      </c>
    </row>
    <row r="267" spans="1:28" ht="127.5">
      <c r="A267" s="215">
        <v>258</v>
      </c>
      <c r="B267" s="208" t="s">
        <v>103</v>
      </c>
      <c r="C267" s="208" t="s">
        <v>104</v>
      </c>
      <c r="D267" s="74" t="s">
        <v>1312</v>
      </c>
      <c r="E267" s="75" t="s">
        <v>1319</v>
      </c>
      <c r="F267" s="76" t="s">
        <v>1320</v>
      </c>
      <c r="G267" s="76" t="s">
        <v>598</v>
      </c>
      <c r="H267" s="208" t="s">
        <v>1588</v>
      </c>
      <c r="I267" s="47" t="s">
        <v>1589</v>
      </c>
      <c r="J267" s="208"/>
      <c r="K267" s="74" t="s">
        <v>1420</v>
      </c>
      <c r="L267" s="74" t="s">
        <v>1321</v>
      </c>
      <c r="M267" s="76" t="s">
        <v>40</v>
      </c>
      <c r="N267" s="76">
        <v>2011</v>
      </c>
      <c r="O267" s="76">
        <v>2</v>
      </c>
      <c r="P267" s="76" t="s">
        <v>1318</v>
      </c>
      <c r="Q267" s="25" t="s">
        <v>1593</v>
      </c>
      <c r="R267" s="25" t="s">
        <v>1598</v>
      </c>
      <c r="S267" s="25" t="s">
        <v>1599</v>
      </c>
      <c r="T267" s="25" t="s">
        <v>1601</v>
      </c>
      <c r="U267" s="25" t="s">
        <v>1602</v>
      </c>
      <c r="V267" s="39">
        <v>0</v>
      </c>
      <c r="W267" s="39">
        <v>0</v>
      </c>
      <c r="X267" s="25">
        <v>0</v>
      </c>
      <c r="Y267" s="39">
        <v>0</v>
      </c>
      <c r="Z267" s="39">
        <v>0</v>
      </c>
      <c r="AA267" s="39">
        <v>0</v>
      </c>
      <c r="AB267" s="39">
        <v>0</v>
      </c>
    </row>
    <row r="268" spans="1:28" ht="270">
      <c r="A268" s="215">
        <v>259</v>
      </c>
      <c r="B268" s="208" t="s">
        <v>103</v>
      </c>
      <c r="C268" s="208" t="s">
        <v>104</v>
      </c>
      <c r="D268" s="208" t="s">
        <v>1322</v>
      </c>
      <c r="E268" s="77" t="s">
        <v>1868</v>
      </c>
      <c r="F268" s="44" t="s">
        <v>1323</v>
      </c>
      <c r="G268" s="44" t="s">
        <v>78</v>
      </c>
      <c r="H268" s="208" t="s">
        <v>38</v>
      </c>
      <c r="I268" s="208" t="s">
        <v>39</v>
      </c>
      <c r="J268" s="208"/>
      <c r="K268" s="208" t="s">
        <v>1590</v>
      </c>
      <c r="L268" s="78" t="s">
        <v>1869</v>
      </c>
      <c r="M268" s="208" t="s">
        <v>40</v>
      </c>
      <c r="N268" s="208">
        <v>1987</v>
      </c>
      <c r="O268" s="208">
        <v>4</v>
      </c>
      <c r="P268" s="208" t="s">
        <v>1591</v>
      </c>
      <c r="Q268" s="25" t="s">
        <v>1592</v>
      </c>
      <c r="R268" s="25" t="s">
        <v>1581</v>
      </c>
      <c r="S268" s="25" t="s">
        <v>1600</v>
      </c>
      <c r="T268" s="25" t="s">
        <v>1601</v>
      </c>
      <c r="U268" s="25" t="s">
        <v>1603</v>
      </c>
      <c r="V268" s="39">
        <v>0</v>
      </c>
      <c r="W268" s="39">
        <v>0</v>
      </c>
      <c r="X268" s="25">
        <v>0</v>
      </c>
      <c r="Y268" s="39">
        <v>0</v>
      </c>
      <c r="Z268" s="39">
        <v>0</v>
      </c>
      <c r="AA268" s="39">
        <v>0</v>
      </c>
      <c r="AB268" s="39">
        <v>0</v>
      </c>
    </row>
    <row r="269" spans="1:28" s="29" customFormat="1" ht="120">
      <c r="A269" s="215">
        <v>260</v>
      </c>
      <c r="B269" s="208" t="s">
        <v>1604</v>
      </c>
      <c r="C269" s="208" t="s">
        <v>1605</v>
      </c>
      <c r="D269" s="208" t="s">
        <v>1606</v>
      </c>
      <c r="E269" s="77" t="s">
        <v>1819</v>
      </c>
      <c r="F269" s="44" t="s">
        <v>1607</v>
      </c>
      <c r="G269" s="44" t="s">
        <v>1608</v>
      </c>
      <c r="H269" s="208" t="s">
        <v>1568</v>
      </c>
      <c r="I269" s="208"/>
      <c r="J269" s="208" t="s">
        <v>1609</v>
      </c>
      <c r="K269" s="208" t="s">
        <v>1610</v>
      </c>
      <c r="L269" s="78" t="s">
        <v>1617</v>
      </c>
      <c r="M269" s="208" t="s">
        <v>1611</v>
      </c>
      <c r="N269" s="208">
        <v>1980</v>
      </c>
      <c r="O269" s="208">
        <v>4</v>
      </c>
      <c r="P269" s="208" t="s">
        <v>1612</v>
      </c>
      <c r="Q269" s="25" t="s">
        <v>1613</v>
      </c>
      <c r="R269" s="25" t="s">
        <v>1614</v>
      </c>
      <c r="S269" s="25" t="s">
        <v>1600</v>
      </c>
      <c r="T269" s="25" t="s">
        <v>1615</v>
      </c>
      <c r="U269" s="58" t="s">
        <v>1616</v>
      </c>
      <c r="V269" s="39">
        <v>0</v>
      </c>
      <c r="W269" s="39">
        <v>0</v>
      </c>
      <c r="X269" s="25">
        <v>0</v>
      </c>
      <c r="Y269" s="39">
        <v>0</v>
      </c>
      <c r="Z269" s="39">
        <v>0</v>
      </c>
      <c r="AA269" s="39">
        <v>0</v>
      </c>
      <c r="AB269" s="39">
        <v>0</v>
      </c>
    </row>
    <row r="270" spans="1:28" ht="14.25" customHeight="1">
      <c r="A270" s="217" t="s">
        <v>1324</v>
      </c>
      <c r="B270" s="218"/>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9"/>
      <c r="AB270" s="8"/>
    </row>
    <row r="271" spans="1:28" ht="90">
      <c r="A271" s="208">
        <v>261</v>
      </c>
      <c r="B271" s="208" t="s">
        <v>1325</v>
      </c>
      <c r="C271" s="208" t="s">
        <v>1326</v>
      </c>
      <c r="D271" s="208" t="s">
        <v>1327</v>
      </c>
      <c r="E271" s="4" t="s">
        <v>1328</v>
      </c>
      <c r="F271" s="208" t="s">
        <v>1329</v>
      </c>
      <c r="G271" s="208" t="s">
        <v>78</v>
      </c>
      <c r="H271" s="208" t="s">
        <v>62</v>
      </c>
      <c r="I271" s="208"/>
      <c r="J271" s="208" t="s">
        <v>753</v>
      </c>
      <c r="K271" s="208" t="s">
        <v>57</v>
      </c>
      <c r="L271" s="208" t="s">
        <v>1330</v>
      </c>
      <c r="M271" s="208" t="s">
        <v>40</v>
      </c>
      <c r="N271" s="208">
        <v>1889</v>
      </c>
      <c r="O271" s="208">
        <v>1</v>
      </c>
      <c r="P271" s="208" t="s">
        <v>52</v>
      </c>
      <c r="Q271" s="208" t="s">
        <v>1331</v>
      </c>
      <c r="R271" s="208" t="s">
        <v>34</v>
      </c>
      <c r="S271" s="208" t="s">
        <v>102</v>
      </c>
      <c r="T271" s="208" t="s">
        <v>42</v>
      </c>
      <c r="U271" s="9" t="s">
        <v>2037</v>
      </c>
      <c r="V271" s="208">
        <v>12</v>
      </c>
      <c r="W271" s="208">
        <v>1</v>
      </c>
      <c r="X271" s="208">
        <v>12</v>
      </c>
      <c r="Y271" s="208">
        <v>1</v>
      </c>
      <c r="Z271" s="208">
        <v>22</v>
      </c>
      <c r="AA271" s="208" t="s">
        <v>1332</v>
      </c>
      <c r="AB271" s="208" t="s">
        <v>1333</v>
      </c>
    </row>
    <row r="272" spans="1:28" s="8" customFormat="1" ht="75">
      <c r="A272" s="215">
        <v>262</v>
      </c>
      <c r="B272" s="208" t="s">
        <v>1325</v>
      </c>
      <c r="C272" s="208" t="s">
        <v>1326</v>
      </c>
      <c r="D272" s="208" t="s">
        <v>1327</v>
      </c>
      <c r="E272" s="4" t="s">
        <v>1334</v>
      </c>
      <c r="F272" s="208" t="s">
        <v>1335</v>
      </c>
      <c r="G272" s="208" t="s">
        <v>55</v>
      </c>
      <c r="H272" s="208" t="s">
        <v>38</v>
      </c>
      <c r="I272" s="208" t="s">
        <v>39</v>
      </c>
      <c r="J272" s="208"/>
      <c r="K272" s="208" t="s">
        <v>57</v>
      </c>
      <c r="L272" s="208" t="s">
        <v>1336</v>
      </c>
      <c r="M272" s="208" t="s">
        <v>50</v>
      </c>
      <c r="N272" s="208">
        <v>2012</v>
      </c>
      <c r="O272" s="208">
        <v>3</v>
      </c>
      <c r="P272" s="208" t="s">
        <v>32</v>
      </c>
      <c r="Q272" s="208" t="s">
        <v>1337</v>
      </c>
      <c r="R272" s="208" t="s">
        <v>34</v>
      </c>
      <c r="S272" s="208" t="s">
        <v>102</v>
      </c>
      <c r="T272" s="208" t="s">
        <v>95</v>
      </c>
      <c r="U272" s="9" t="s">
        <v>1338</v>
      </c>
      <c r="V272" s="39">
        <v>0</v>
      </c>
      <c r="W272" s="39">
        <v>0</v>
      </c>
      <c r="X272" s="208">
        <v>0</v>
      </c>
      <c r="Y272" s="39">
        <v>0</v>
      </c>
      <c r="Z272" s="39">
        <v>0</v>
      </c>
      <c r="AA272" s="39">
        <v>0</v>
      </c>
      <c r="AB272" s="39">
        <v>0</v>
      </c>
    </row>
    <row r="273" spans="1:28" s="8" customFormat="1" ht="195">
      <c r="A273" s="215">
        <v>263</v>
      </c>
      <c r="B273" s="208" t="s">
        <v>1325</v>
      </c>
      <c r="C273" s="208" t="s">
        <v>1326</v>
      </c>
      <c r="D273" s="208" t="s">
        <v>1327</v>
      </c>
      <c r="E273" s="4" t="s">
        <v>1339</v>
      </c>
      <c r="F273" s="208" t="s">
        <v>1340</v>
      </c>
      <c r="G273" s="208" t="s">
        <v>120</v>
      </c>
      <c r="H273" s="208" t="s">
        <v>38</v>
      </c>
      <c r="I273" s="208" t="s">
        <v>143</v>
      </c>
      <c r="J273" s="208"/>
      <c r="K273" s="208" t="s">
        <v>57</v>
      </c>
      <c r="L273" s="208" t="s">
        <v>1341</v>
      </c>
      <c r="M273" s="208" t="s">
        <v>40</v>
      </c>
      <c r="N273" s="208">
        <v>1975</v>
      </c>
      <c r="O273" s="208">
        <v>1</v>
      </c>
      <c r="P273" s="208" t="s">
        <v>52</v>
      </c>
      <c r="Q273" s="208" t="s">
        <v>1342</v>
      </c>
      <c r="R273" s="208" t="s">
        <v>34</v>
      </c>
      <c r="S273" s="208" t="s">
        <v>70</v>
      </c>
      <c r="T273" s="208" t="s">
        <v>1343</v>
      </c>
      <c r="U273" s="9" t="s">
        <v>1344</v>
      </c>
      <c r="V273" s="208">
        <v>25</v>
      </c>
      <c r="W273" s="208">
        <v>1</v>
      </c>
      <c r="X273" s="208">
        <v>15</v>
      </c>
      <c r="Y273" s="208">
        <v>0</v>
      </c>
      <c r="Z273" s="208">
        <v>0</v>
      </c>
      <c r="AA273" s="208" t="s">
        <v>827</v>
      </c>
      <c r="AB273" s="208" t="s">
        <v>1345</v>
      </c>
    </row>
    <row r="274" spans="1:28" s="8" customFormat="1" ht="105">
      <c r="A274" s="215">
        <v>264</v>
      </c>
      <c r="B274" s="208" t="s">
        <v>1325</v>
      </c>
      <c r="C274" s="208" t="s">
        <v>1326</v>
      </c>
      <c r="D274" s="208" t="s">
        <v>1327</v>
      </c>
      <c r="E274" s="4" t="s">
        <v>1346</v>
      </c>
      <c r="F274" s="208" t="s">
        <v>1347</v>
      </c>
      <c r="G274" s="208" t="s">
        <v>78</v>
      </c>
      <c r="H274" s="208" t="s">
        <v>38</v>
      </c>
      <c r="I274" s="208" t="s">
        <v>39</v>
      </c>
      <c r="J274" s="208"/>
      <c r="K274" s="208" t="s">
        <v>57</v>
      </c>
      <c r="L274" s="208" t="s">
        <v>1348</v>
      </c>
      <c r="M274" s="208" t="s">
        <v>40</v>
      </c>
      <c r="N274" s="208">
        <v>2006</v>
      </c>
      <c r="O274" s="208">
        <v>1</v>
      </c>
      <c r="P274" s="208" t="s">
        <v>52</v>
      </c>
      <c r="Q274" s="208" t="s">
        <v>1349</v>
      </c>
      <c r="R274" s="208" t="s">
        <v>34</v>
      </c>
      <c r="S274" s="208" t="s">
        <v>102</v>
      </c>
      <c r="T274" s="208" t="s">
        <v>42</v>
      </c>
      <c r="U274" s="9" t="s">
        <v>1350</v>
      </c>
      <c r="V274" s="208">
        <v>68</v>
      </c>
      <c r="W274" s="208">
        <v>1</v>
      </c>
      <c r="X274" s="208">
        <v>0</v>
      </c>
      <c r="Y274" s="208">
        <v>0</v>
      </c>
      <c r="Z274" s="208">
        <v>0</v>
      </c>
      <c r="AA274" s="208">
        <v>0</v>
      </c>
      <c r="AB274" s="208">
        <v>0</v>
      </c>
    </row>
    <row r="275" spans="1:28" s="28" customFormat="1" ht="60">
      <c r="A275" s="215">
        <v>265</v>
      </c>
      <c r="B275" s="208" t="s">
        <v>1325</v>
      </c>
      <c r="C275" s="208" t="s">
        <v>1326</v>
      </c>
      <c r="D275" s="208" t="s">
        <v>1327</v>
      </c>
      <c r="E275" s="4" t="s">
        <v>1527</v>
      </c>
      <c r="F275" s="208" t="s">
        <v>1528</v>
      </c>
      <c r="G275" s="208" t="s">
        <v>29</v>
      </c>
      <c r="H275" s="208" t="s">
        <v>48</v>
      </c>
      <c r="I275" s="208"/>
      <c r="J275" s="208"/>
      <c r="K275" s="208" t="s">
        <v>61</v>
      </c>
      <c r="L275" s="208" t="s">
        <v>1529</v>
      </c>
      <c r="M275" s="208" t="s">
        <v>50</v>
      </c>
      <c r="N275" s="208">
        <v>1992</v>
      </c>
      <c r="O275" s="208">
        <v>2</v>
      </c>
      <c r="P275" s="208" t="s">
        <v>32</v>
      </c>
      <c r="Q275" s="208" t="s">
        <v>1530</v>
      </c>
      <c r="R275" s="208" t="s">
        <v>34</v>
      </c>
      <c r="S275" s="208" t="s">
        <v>102</v>
      </c>
      <c r="T275" s="208" t="s">
        <v>1566</v>
      </c>
      <c r="U275" s="9" t="s">
        <v>1531</v>
      </c>
      <c r="V275" s="39">
        <v>0</v>
      </c>
      <c r="W275" s="39">
        <v>0</v>
      </c>
      <c r="X275" s="208">
        <v>0</v>
      </c>
      <c r="Y275" s="39">
        <v>0</v>
      </c>
      <c r="Z275" s="39">
        <v>0</v>
      </c>
      <c r="AA275" s="39">
        <v>0</v>
      </c>
      <c r="AB275" s="39">
        <v>0</v>
      </c>
    </row>
    <row r="276" spans="1:28" s="8" customFormat="1" ht="225">
      <c r="A276" s="215">
        <v>266</v>
      </c>
      <c r="B276" s="208" t="s">
        <v>1325</v>
      </c>
      <c r="C276" s="208" t="s">
        <v>1326</v>
      </c>
      <c r="D276" s="208" t="s">
        <v>1351</v>
      </c>
      <c r="E276" s="4" t="s">
        <v>1352</v>
      </c>
      <c r="F276" s="208" t="s">
        <v>1353</v>
      </c>
      <c r="G276" s="208" t="s">
        <v>29</v>
      </c>
      <c r="H276" s="208" t="s">
        <v>48</v>
      </c>
      <c r="I276" s="208"/>
      <c r="J276" s="208"/>
      <c r="K276" s="208" t="s">
        <v>57</v>
      </c>
      <c r="L276" s="208" t="s">
        <v>34</v>
      </c>
      <c r="M276" s="208" t="s">
        <v>50</v>
      </c>
      <c r="N276" s="208">
        <v>1991</v>
      </c>
      <c r="O276" s="208">
        <v>1</v>
      </c>
      <c r="P276" s="208" t="s">
        <v>1354</v>
      </c>
      <c r="Q276" s="208" t="s">
        <v>1355</v>
      </c>
      <c r="R276" s="208" t="s">
        <v>1356</v>
      </c>
      <c r="S276" s="208" t="s">
        <v>70</v>
      </c>
      <c r="T276" s="208" t="s">
        <v>1357</v>
      </c>
      <c r="U276" s="9" t="s">
        <v>1358</v>
      </c>
      <c r="V276" s="39">
        <v>0</v>
      </c>
      <c r="W276" s="39">
        <v>0</v>
      </c>
      <c r="X276" s="208">
        <v>0</v>
      </c>
      <c r="Y276" s="39">
        <v>0</v>
      </c>
      <c r="Z276" s="39">
        <v>0</v>
      </c>
      <c r="AA276" s="39">
        <v>0</v>
      </c>
      <c r="AB276" s="39">
        <v>0</v>
      </c>
    </row>
    <row r="277" spans="1:28" ht="14.25" customHeight="1">
      <c r="A277" s="217" t="s">
        <v>1359</v>
      </c>
      <c r="B277" s="218"/>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9"/>
      <c r="AB277" s="8"/>
    </row>
    <row r="278" spans="1:28" ht="180">
      <c r="A278" s="208">
        <v>267</v>
      </c>
      <c r="B278" s="208" t="s">
        <v>88</v>
      </c>
      <c r="C278" s="208" t="s">
        <v>89</v>
      </c>
      <c r="D278" s="208" t="s">
        <v>1360</v>
      </c>
      <c r="E278" s="4" t="s">
        <v>1361</v>
      </c>
      <c r="F278" s="208" t="s">
        <v>1362</v>
      </c>
      <c r="G278" s="208" t="s">
        <v>29</v>
      </c>
      <c r="H278" s="208" t="s">
        <v>48</v>
      </c>
      <c r="I278" s="208"/>
      <c r="J278" s="208"/>
      <c r="K278" s="208" t="s">
        <v>57</v>
      </c>
      <c r="L278" s="208" t="s">
        <v>1363</v>
      </c>
      <c r="M278" s="208" t="s">
        <v>40</v>
      </c>
      <c r="N278" s="208">
        <v>1936</v>
      </c>
      <c r="O278" s="208">
        <v>1</v>
      </c>
      <c r="P278" s="208" t="s">
        <v>52</v>
      </c>
      <c r="Q278" s="208" t="s">
        <v>1364</v>
      </c>
      <c r="R278" s="208" t="s">
        <v>34</v>
      </c>
      <c r="S278" s="208" t="s">
        <v>102</v>
      </c>
      <c r="T278" s="208" t="s">
        <v>42</v>
      </c>
      <c r="U278" s="9" t="s">
        <v>1365</v>
      </c>
      <c r="V278" s="39">
        <v>0</v>
      </c>
      <c r="W278" s="39">
        <v>0</v>
      </c>
      <c r="X278" s="39">
        <v>0</v>
      </c>
      <c r="Y278" s="39">
        <v>0</v>
      </c>
      <c r="Z278" s="39">
        <v>0</v>
      </c>
      <c r="AA278" s="39">
        <v>0</v>
      </c>
      <c r="AB278" s="39">
        <v>0</v>
      </c>
    </row>
    <row r="279" spans="1:28" ht="14.25" customHeight="1">
      <c r="A279" s="217" t="s">
        <v>1366</v>
      </c>
      <c r="B279" s="218"/>
      <c r="C279" s="218"/>
      <c r="D279" s="218"/>
      <c r="E279" s="218"/>
      <c r="F279" s="218"/>
      <c r="G279" s="218"/>
      <c r="H279" s="218"/>
      <c r="I279" s="218"/>
      <c r="J279" s="218"/>
      <c r="K279" s="218"/>
      <c r="L279" s="218"/>
      <c r="M279" s="218"/>
      <c r="N279" s="218"/>
      <c r="O279" s="218"/>
      <c r="P279" s="218"/>
      <c r="Q279" s="218"/>
      <c r="R279" s="218"/>
      <c r="S279" s="218"/>
      <c r="T279" s="218"/>
      <c r="U279" s="218"/>
      <c r="V279" s="219"/>
      <c r="W279" s="205"/>
      <c r="X279" s="205"/>
      <c r="Y279" s="79"/>
      <c r="Z279" s="79"/>
      <c r="AA279" s="79"/>
      <c r="AB279" s="42"/>
    </row>
    <row r="280" spans="1:28" ht="240">
      <c r="A280" s="208">
        <v>268</v>
      </c>
      <c r="B280" s="208" t="s">
        <v>1367</v>
      </c>
      <c r="C280" s="208" t="s">
        <v>89</v>
      </c>
      <c r="D280" s="208" t="s">
        <v>1368</v>
      </c>
      <c r="E280" s="4" t="s">
        <v>1369</v>
      </c>
      <c r="F280" s="208" t="s">
        <v>1370</v>
      </c>
      <c r="G280" s="208" t="s">
        <v>55</v>
      </c>
      <c r="H280" s="208" t="s">
        <v>62</v>
      </c>
      <c r="I280" s="208"/>
      <c r="J280" s="208" t="s">
        <v>63</v>
      </c>
      <c r="K280" s="208" t="s">
        <v>1371</v>
      </c>
      <c r="L280" s="208" t="s">
        <v>1372</v>
      </c>
      <c r="M280" s="208" t="s">
        <v>856</v>
      </c>
      <c r="N280" s="208">
        <v>2014</v>
      </c>
      <c r="O280" s="208">
        <v>1</v>
      </c>
      <c r="P280" s="208" t="s">
        <v>1373</v>
      </c>
      <c r="Q280" s="208" t="s">
        <v>1374</v>
      </c>
      <c r="R280" s="208" t="s">
        <v>34</v>
      </c>
      <c r="S280" s="208" t="s">
        <v>102</v>
      </c>
      <c r="T280" s="208" t="s">
        <v>42</v>
      </c>
      <c r="U280" s="208" t="s">
        <v>1375</v>
      </c>
      <c r="V280" s="208">
        <v>36</v>
      </c>
      <c r="W280" s="208">
        <v>1</v>
      </c>
      <c r="X280" s="208">
        <v>27</v>
      </c>
      <c r="Y280" s="208">
        <v>0</v>
      </c>
      <c r="Z280" s="208">
        <v>0</v>
      </c>
      <c r="AA280" s="208" t="s">
        <v>1376</v>
      </c>
      <c r="AB280" s="208" t="s">
        <v>1227</v>
      </c>
    </row>
    <row r="281" spans="1:28" ht="14.25" customHeight="1">
      <c r="A281" s="217" t="s">
        <v>1377</v>
      </c>
      <c r="B281" s="218"/>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9"/>
      <c r="AB281" s="8"/>
    </row>
    <row r="282" spans="1:28" ht="405">
      <c r="A282" s="208">
        <v>269</v>
      </c>
      <c r="B282" s="208" t="s">
        <v>65</v>
      </c>
      <c r="C282" s="208" t="s">
        <v>66</v>
      </c>
      <c r="D282" s="208" t="s">
        <v>1378</v>
      </c>
      <c r="E282" s="4" t="s">
        <v>1379</v>
      </c>
      <c r="F282" s="208" t="s">
        <v>1380</v>
      </c>
      <c r="G282" s="208" t="s">
        <v>617</v>
      </c>
      <c r="H282" s="208" t="s">
        <v>38</v>
      </c>
      <c r="I282" s="208" t="s">
        <v>39</v>
      </c>
      <c r="J282" s="208"/>
      <c r="K282" s="208" t="s">
        <v>1381</v>
      </c>
      <c r="L282" s="208" t="s">
        <v>1382</v>
      </c>
      <c r="M282" s="208" t="s">
        <v>40</v>
      </c>
      <c r="N282" s="208">
        <v>2009</v>
      </c>
      <c r="O282" s="208">
        <v>2</v>
      </c>
      <c r="P282" s="208" t="s">
        <v>1383</v>
      </c>
      <c r="Q282" s="208" t="s">
        <v>1384</v>
      </c>
      <c r="R282" s="208" t="s">
        <v>1385</v>
      </c>
      <c r="S282" s="208" t="s">
        <v>102</v>
      </c>
      <c r="T282" s="208" t="s">
        <v>42</v>
      </c>
      <c r="U282" s="208" t="s">
        <v>1386</v>
      </c>
      <c r="V282" s="39">
        <v>0</v>
      </c>
      <c r="W282" s="39">
        <v>0</v>
      </c>
      <c r="X282" s="39">
        <v>0</v>
      </c>
      <c r="Y282" s="39">
        <v>0</v>
      </c>
      <c r="Z282" s="39">
        <v>0</v>
      </c>
      <c r="AA282" s="39">
        <v>0</v>
      </c>
      <c r="AB282" s="39">
        <v>0</v>
      </c>
    </row>
    <row r="283" spans="1:28" s="28" customFormat="1" ht="180">
      <c r="A283" s="208">
        <v>270</v>
      </c>
      <c r="B283" s="208" t="s">
        <v>1492</v>
      </c>
      <c r="C283" s="208" t="s">
        <v>104</v>
      </c>
      <c r="D283" s="208" t="s">
        <v>1824</v>
      </c>
      <c r="E283" s="4" t="s">
        <v>1825</v>
      </c>
      <c r="F283" s="208" t="s">
        <v>1832</v>
      </c>
      <c r="G283" s="208" t="s">
        <v>1826</v>
      </c>
      <c r="H283" s="208" t="s">
        <v>62</v>
      </c>
      <c r="I283" s="208"/>
      <c r="J283" s="208" t="s">
        <v>1827</v>
      </c>
      <c r="K283" s="208" t="s">
        <v>61</v>
      </c>
      <c r="L283" s="208" t="s">
        <v>1828</v>
      </c>
      <c r="M283" s="208" t="s">
        <v>692</v>
      </c>
      <c r="N283" s="208">
        <v>1991</v>
      </c>
      <c r="O283" s="208">
        <v>1</v>
      </c>
      <c r="P283" s="208" t="s">
        <v>76</v>
      </c>
      <c r="Q283" s="208" t="s">
        <v>1829</v>
      </c>
      <c r="R283" s="208" t="s">
        <v>1830</v>
      </c>
      <c r="S283" s="208" t="s">
        <v>102</v>
      </c>
      <c r="T283" s="208" t="s">
        <v>1426</v>
      </c>
      <c r="U283" s="208" t="s">
        <v>1831</v>
      </c>
      <c r="V283" s="208">
        <v>0</v>
      </c>
      <c r="W283" s="208">
        <v>1</v>
      </c>
      <c r="X283" s="208">
        <v>0</v>
      </c>
      <c r="Y283" s="208">
        <v>0</v>
      </c>
      <c r="Z283" s="208">
        <v>1</v>
      </c>
      <c r="AA283" s="208">
        <v>0.10299999999999999</v>
      </c>
      <c r="AB283" s="208">
        <v>0</v>
      </c>
    </row>
    <row r="284" spans="1:28" ht="225">
      <c r="A284" s="215">
        <v>271</v>
      </c>
      <c r="B284" s="221" t="s">
        <v>1387</v>
      </c>
      <c r="C284" s="222"/>
      <c r="D284" s="223"/>
      <c r="E284" s="4" t="s">
        <v>1388</v>
      </c>
      <c r="F284" s="208" t="s">
        <v>1389</v>
      </c>
      <c r="G284" s="208" t="s">
        <v>59</v>
      </c>
      <c r="H284" s="208" t="s">
        <v>38</v>
      </c>
      <c r="I284" s="208" t="s">
        <v>39</v>
      </c>
      <c r="J284" s="208"/>
      <c r="K284" s="208" t="s">
        <v>57</v>
      </c>
      <c r="L284" s="208" t="s">
        <v>1390</v>
      </c>
      <c r="M284" s="208" t="s">
        <v>40</v>
      </c>
      <c r="N284" s="208">
        <v>1948</v>
      </c>
      <c r="O284" s="208">
        <v>4</v>
      </c>
      <c r="P284" s="208" t="s">
        <v>76</v>
      </c>
      <c r="Q284" s="208" t="s">
        <v>1391</v>
      </c>
      <c r="R284" s="208" t="s">
        <v>1392</v>
      </c>
      <c r="S284" s="208" t="s">
        <v>102</v>
      </c>
      <c r="T284" s="208" t="s">
        <v>1393</v>
      </c>
      <c r="U284" s="9" t="s">
        <v>1394</v>
      </c>
      <c r="V284" s="208">
        <v>30</v>
      </c>
      <c r="W284" s="208">
        <v>1</v>
      </c>
      <c r="X284" s="208">
        <v>31</v>
      </c>
      <c r="Y284" s="208">
        <v>1</v>
      </c>
      <c r="Z284" s="208">
        <v>14</v>
      </c>
      <c r="AA284" s="208" t="s">
        <v>1395</v>
      </c>
      <c r="AB284" s="208" t="s">
        <v>709</v>
      </c>
    </row>
    <row r="285" spans="1:28" s="8" customFormat="1" ht="105">
      <c r="A285" s="215">
        <v>272</v>
      </c>
      <c r="B285" s="221" t="s">
        <v>1387</v>
      </c>
      <c r="C285" s="222"/>
      <c r="D285" s="223"/>
      <c r="E285" s="22" t="s">
        <v>1396</v>
      </c>
      <c r="F285" s="23" t="s">
        <v>1397</v>
      </c>
      <c r="G285" s="23" t="s">
        <v>1398</v>
      </c>
      <c r="H285" s="23" t="s">
        <v>62</v>
      </c>
      <c r="I285" s="23"/>
      <c r="J285" s="23" t="s">
        <v>354</v>
      </c>
      <c r="K285" s="208" t="s">
        <v>57</v>
      </c>
      <c r="L285" s="23" t="s">
        <v>1399</v>
      </c>
      <c r="M285" s="23" t="s">
        <v>896</v>
      </c>
      <c r="N285" s="23">
        <v>1977</v>
      </c>
      <c r="O285" s="23">
        <v>4</v>
      </c>
      <c r="P285" s="23" t="s">
        <v>76</v>
      </c>
      <c r="Q285" s="23" t="s">
        <v>1400</v>
      </c>
      <c r="R285" s="23" t="s">
        <v>34</v>
      </c>
      <c r="S285" s="23" t="s">
        <v>70</v>
      </c>
      <c r="T285" s="23" t="s">
        <v>1401</v>
      </c>
      <c r="U285" s="24" t="s">
        <v>1402</v>
      </c>
      <c r="V285" s="23">
        <v>0</v>
      </c>
      <c r="W285" s="23">
        <v>1</v>
      </c>
      <c r="X285" s="23">
        <v>0</v>
      </c>
      <c r="Y285" s="23">
        <v>1</v>
      </c>
      <c r="Z285" s="23">
        <v>42</v>
      </c>
      <c r="AA285" s="208" t="s">
        <v>1403</v>
      </c>
      <c r="AB285" s="23" t="s">
        <v>1404</v>
      </c>
    </row>
    <row r="286" spans="1:28" ht="240">
      <c r="A286" s="215">
        <v>273</v>
      </c>
      <c r="B286" s="224" t="s">
        <v>1405</v>
      </c>
      <c r="C286" s="225"/>
      <c r="D286" s="226"/>
      <c r="E286" s="22" t="s">
        <v>1406</v>
      </c>
      <c r="F286" s="23" t="s">
        <v>1407</v>
      </c>
      <c r="G286" s="23" t="s">
        <v>59</v>
      </c>
      <c r="H286" s="23" t="s">
        <v>38</v>
      </c>
      <c r="I286" s="23" t="s">
        <v>39</v>
      </c>
      <c r="J286" s="23"/>
      <c r="K286" s="23" t="s">
        <v>57</v>
      </c>
      <c r="L286" s="23" t="s">
        <v>1408</v>
      </c>
      <c r="M286" s="23" t="s">
        <v>40</v>
      </c>
      <c r="N286" s="23">
        <v>2013</v>
      </c>
      <c r="O286" s="23">
        <v>1</v>
      </c>
      <c r="P286" s="23" t="s">
        <v>52</v>
      </c>
      <c r="Q286" s="23" t="s">
        <v>1409</v>
      </c>
      <c r="R286" s="23" t="s">
        <v>1410</v>
      </c>
      <c r="S286" s="23" t="s">
        <v>41</v>
      </c>
      <c r="T286" s="23" t="s">
        <v>265</v>
      </c>
      <c r="U286" s="24" t="s">
        <v>1411</v>
      </c>
      <c r="V286" s="23">
        <v>44</v>
      </c>
      <c r="W286" s="23">
        <v>1</v>
      </c>
      <c r="X286" s="23">
        <v>40</v>
      </c>
      <c r="Y286" s="23">
        <v>1</v>
      </c>
      <c r="Z286" s="23">
        <v>3</v>
      </c>
      <c r="AA286" s="23">
        <v>0</v>
      </c>
      <c r="AB286" s="23" t="s">
        <v>331</v>
      </c>
    </row>
    <row r="287" spans="1:28" s="26" customFormat="1" ht="240">
      <c r="A287" s="215">
        <v>274</v>
      </c>
      <c r="B287" s="227" t="s">
        <v>1387</v>
      </c>
      <c r="C287" s="227"/>
      <c r="D287" s="227"/>
      <c r="E287" s="4" t="s">
        <v>1412</v>
      </c>
      <c r="F287" s="208" t="s">
        <v>86</v>
      </c>
      <c r="G287" s="208" t="s">
        <v>29</v>
      </c>
      <c r="H287" s="208" t="s">
        <v>38</v>
      </c>
      <c r="I287" s="208" t="s">
        <v>39</v>
      </c>
      <c r="J287" s="208"/>
      <c r="K287" s="208" t="s">
        <v>1413</v>
      </c>
      <c r="L287" s="208" t="s">
        <v>1414</v>
      </c>
      <c r="M287" s="208" t="s">
        <v>40</v>
      </c>
      <c r="N287" s="208">
        <v>1983</v>
      </c>
      <c r="O287" s="208">
        <v>2</v>
      </c>
      <c r="P287" s="208" t="s">
        <v>1415</v>
      </c>
      <c r="Q287" s="208" t="s">
        <v>1416</v>
      </c>
      <c r="R287" s="208" t="s">
        <v>1417</v>
      </c>
      <c r="S287" s="208" t="s">
        <v>102</v>
      </c>
      <c r="T287" s="208" t="s">
        <v>42</v>
      </c>
      <c r="U287" s="9" t="s">
        <v>1418</v>
      </c>
      <c r="V287" s="208">
        <v>0</v>
      </c>
      <c r="W287" s="208">
        <v>0</v>
      </c>
      <c r="X287" s="208">
        <v>0</v>
      </c>
      <c r="Y287" s="208">
        <v>0</v>
      </c>
      <c r="Z287" s="208">
        <v>0</v>
      </c>
      <c r="AA287" s="208">
        <v>0</v>
      </c>
      <c r="AB287" s="208">
        <v>0</v>
      </c>
    </row>
    <row r="288" spans="1:28" ht="60">
      <c r="A288" s="215">
        <v>275</v>
      </c>
      <c r="B288" s="220" t="s">
        <v>1387</v>
      </c>
      <c r="C288" s="220"/>
      <c r="D288" s="220"/>
      <c r="E288" s="80" t="s">
        <v>1421</v>
      </c>
      <c r="F288" s="206" t="s">
        <v>1422</v>
      </c>
      <c r="G288" s="206" t="s">
        <v>29</v>
      </c>
      <c r="H288" s="206" t="s">
        <v>38</v>
      </c>
      <c r="I288" s="206" t="s">
        <v>56</v>
      </c>
      <c r="J288" s="206"/>
      <c r="K288" s="206" t="s">
        <v>1424</v>
      </c>
      <c r="L288" s="206" t="s">
        <v>1425</v>
      </c>
      <c r="M288" s="206" t="s">
        <v>50</v>
      </c>
      <c r="N288" s="206">
        <v>1969</v>
      </c>
      <c r="O288" s="206">
        <v>1</v>
      </c>
      <c r="P288" s="206" t="s">
        <v>76</v>
      </c>
      <c r="Q288" s="206" t="s">
        <v>1423</v>
      </c>
      <c r="R288" s="206" t="s">
        <v>1417</v>
      </c>
      <c r="S288" s="206" t="s">
        <v>102</v>
      </c>
      <c r="T288" s="206" t="s">
        <v>1426</v>
      </c>
      <c r="U288" s="206" t="s">
        <v>1427</v>
      </c>
      <c r="V288" s="39">
        <v>0</v>
      </c>
      <c r="W288" s="39">
        <v>0</v>
      </c>
      <c r="X288" s="39">
        <v>0</v>
      </c>
      <c r="Y288" s="39">
        <v>0</v>
      </c>
      <c r="Z288" s="39">
        <v>0</v>
      </c>
      <c r="AA288" s="39">
        <v>0</v>
      </c>
      <c r="AB288" s="39">
        <v>0</v>
      </c>
    </row>
    <row r="289" spans="1:28" ht="75">
      <c r="A289" s="215">
        <v>276</v>
      </c>
      <c r="B289" s="208" t="s">
        <v>1428</v>
      </c>
      <c r="C289" s="208" t="s">
        <v>66</v>
      </c>
      <c r="D289" s="207"/>
      <c r="E289" s="4" t="s">
        <v>1516</v>
      </c>
      <c r="F289" s="208" t="s">
        <v>1517</v>
      </c>
      <c r="G289" s="208" t="s">
        <v>29</v>
      </c>
      <c r="H289" s="208" t="s">
        <v>62</v>
      </c>
      <c r="I289" s="208"/>
      <c r="J289" s="208" t="s">
        <v>1562</v>
      </c>
      <c r="K289" s="208" t="s">
        <v>57</v>
      </c>
      <c r="L289" s="208" t="s">
        <v>1518</v>
      </c>
      <c r="M289" s="208" t="s">
        <v>50</v>
      </c>
      <c r="N289" s="208">
        <v>2013</v>
      </c>
      <c r="O289" s="208">
        <v>12</v>
      </c>
      <c r="P289" s="208" t="s">
        <v>32</v>
      </c>
      <c r="Q289" s="208" t="s">
        <v>1519</v>
      </c>
      <c r="R289" s="208" t="s">
        <v>1517</v>
      </c>
      <c r="S289" s="208" t="s">
        <v>102</v>
      </c>
      <c r="T289" s="208" t="s">
        <v>1439</v>
      </c>
      <c r="U289" s="9" t="s">
        <v>1520</v>
      </c>
      <c r="V289" s="39">
        <v>0</v>
      </c>
      <c r="W289" s="39">
        <v>0</v>
      </c>
      <c r="X289" s="39">
        <v>0</v>
      </c>
      <c r="Y289" s="39">
        <v>0</v>
      </c>
      <c r="Z289" s="39">
        <v>0</v>
      </c>
      <c r="AA289" s="39">
        <v>0</v>
      </c>
      <c r="AB289" s="39">
        <v>0</v>
      </c>
    </row>
    <row r="290" spans="1:28" ht="60">
      <c r="A290" s="215">
        <v>277</v>
      </c>
      <c r="B290" s="221" t="s">
        <v>1387</v>
      </c>
      <c r="C290" s="222"/>
      <c r="D290" s="223"/>
      <c r="E290" s="4" t="s">
        <v>1532</v>
      </c>
      <c r="F290" s="208" t="s">
        <v>1533</v>
      </c>
      <c r="G290" s="208" t="s">
        <v>43</v>
      </c>
      <c r="H290" s="208" t="s">
        <v>44</v>
      </c>
      <c r="I290" s="208"/>
      <c r="J290" s="208"/>
      <c r="K290" s="208" t="s">
        <v>1424</v>
      </c>
      <c r="L290" s="208" t="s">
        <v>1534</v>
      </c>
      <c r="M290" s="208" t="s">
        <v>31</v>
      </c>
      <c r="N290" s="208" t="s">
        <v>2030</v>
      </c>
      <c r="O290" s="208">
        <v>4</v>
      </c>
      <c r="P290" s="208" t="s">
        <v>733</v>
      </c>
      <c r="Q290" s="208" t="s">
        <v>1535</v>
      </c>
      <c r="R290" s="208" t="s">
        <v>1533</v>
      </c>
      <c r="S290" s="208" t="s">
        <v>53</v>
      </c>
      <c r="T290" s="208" t="s">
        <v>123</v>
      </c>
      <c r="U290" s="208" t="s">
        <v>1536</v>
      </c>
      <c r="V290" s="39">
        <v>0</v>
      </c>
      <c r="W290" s="39">
        <v>0</v>
      </c>
      <c r="X290" s="39">
        <v>0</v>
      </c>
      <c r="Y290" s="39">
        <v>0</v>
      </c>
      <c r="Z290" s="39">
        <v>0</v>
      </c>
      <c r="AA290" s="39">
        <v>0</v>
      </c>
      <c r="AB290" s="39">
        <v>0</v>
      </c>
    </row>
    <row r="291" spans="1:28" s="28" customFormat="1" ht="105">
      <c r="A291" s="215">
        <v>278</v>
      </c>
      <c r="B291" s="221" t="s">
        <v>1387</v>
      </c>
      <c r="C291" s="222"/>
      <c r="D291" s="223"/>
      <c r="E291" s="4" t="s">
        <v>1537</v>
      </c>
      <c r="F291" s="208" t="s">
        <v>1538</v>
      </c>
      <c r="G291" s="208" t="s">
        <v>1539</v>
      </c>
      <c r="H291" s="208" t="s">
        <v>44</v>
      </c>
      <c r="I291" s="208"/>
      <c r="J291" s="208"/>
      <c r="K291" s="208" t="s">
        <v>1540</v>
      </c>
      <c r="L291" s="208" t="s">
        <v>1541</v>
      </c>
      <c r="M291" s="208" t="s">
        <v>692</v>
      </c>
      <c r="N291" s="208">
        <v>2004</v>
      </c>
      <c r="O291" s="208">
        <v>2</v>
      </c>
      <c r="P291" s="208" t="s">
        <v>52</v>
      </c>
      <c r="Q291" s="208" t="s">
        <v>1544</v>
      </c>
      <c r="R291" s="208" t="s">
        <v>1542</v>
      </c>
      <c r="S291" s="208" t="s">
        <v>439</v>
      </c>
      <c r="T291" s="208" t="s">
        <v>123</v>
      </c>
      <c r="U291" s="208" t="s">
        <v>1543</v>
      </c>
      <c r="V291" s="208">
        <v>0</v>
      </c>
      <c r="W291" s="208">
        <v>1</v>
      </c>
      <c r="X291" s="208">
        <v>0</v>
      </c>
      <c r="Y291" s="208">
        <v>0</v>
      </c>
      <c r="Z291" s="208">
        <v>1</v>
      </c>
      <c r="AA291" s="208">
        <v>0</v>
      </c>
      <c r="AB291" s="208">
        <v>0.125</v>
      </c>
    </row>
    <row r="292" spans="1:28" ht="90">
      <c r="A292" s="215">
        <v>279</v>
      </c>
      <c r="B292" s="221" t="s">
        <v>1387</v>
      </c>
      <c r="C292" s="222"/>
      <c r="D292" s="223"/>
      <c r="E292" s="4" t="s">
        <v>1545</v>
      </c>
      <c r="F292" s="208" t="s">
        <v>232</v>
      </c>
      <c r="G292" s="208" t="s">
        <v>1539</v>
      </c>
      <c r="H292" s="208" t="s">
        <v>62</v>
      </c>
      <c r="I292" s="208"/>
      <c r="J292" s="208" t="s">
        <v>1563</v>
      </c>
      <c r="K292" s="208" t="s">
        <v>57</v>
      </c>
      <c r="L292" s="208" t="s">
        <v>1546</v>
      </c>
      <c r="M292" s="208" t="s">
        <v>692</v>
      </c>
      <c r="N292" s="208">
        <v>1975</v>
      </c>
      <c r="O292" s="208">
        <v>4</v>
      </c>
      <c r="P292" s="208" t="s">
        <v>76</v>
      </c>
      <c r="Q292" s="208" t="s">
        <v>1547</v>
      </c>
      <c r="R292" s="208" t="s">
        <v>1548</v>
      </c>
      <c r="S292" s="208" t="s">
        <v>80</v>
      </c>
      <c r="T292" s="208" t="s">
        <v>123</v>
      </c>
      <c r="U292" s="208" t="s">
        <v>1564</v>
      </c>
      <c r="V292" s="208">
        <v>0</v>
      </c>
      <c r="W292" s="208">
        <v>1</v>
      </c>
      <c r="X292" s="208">
        <v>0</v>
      </c>
      <c r="Y292" s="208">
        <v>1</v>
      </c>
      <c r="Z292" s="208">
        <v>20</v>
      </c>
      <c r="AA292" s="208">
        <v>0.879</v>
      </c>
      <c r="AB292" s="208">
        <v>0.46300000000000002</v>
      </c>
    </row>
    <row r="293" spans="1:28" s="28" customFormat="1" ht="165">
      <c r="A293" s="215">
        <v>280</v>
      </c>
      <c r="B293" s="221" t="s">
        <v>1387</v>
      </c>
      <c r="C293" s="222"/>
      <c r="D293" s="223"/>
      <c r="E293" s="4" t="s">
        <v>1980</v>
      </c>
      <c r="F293" s="208" t="s">
        <v>1984</v>
      </c>
      <c r="G293" s="208" t="s">
        <v>29</v>
      </c>
      <c r="H293" s="208" t="s">
        <v>48</v>
      </c>
      <c r="I293" s="208"/>
      <c r="J293" s="208"/>
      <c r="K293" s="208" t="s">
        <v>57</v>
      </c>
      <c r="L293" s="208" t="s">
        <v>1983</v>
      </c>
      <c r="M293" s="208" t="s">
        <v>50</v>
      </c>
      <c r="N293" s="208" t="s">
        <v>1976</v>
      </c>
      <c r="O293" s="208" t="s">
        <v>2034</v>
      </c>
      <c r="P293" s="208" t="s">
        <v>32</v>
      </c>
      <c r="Q293" s="208" t="s">
        <v>1982</v>
      </c>
      <c r="R293" s="208" t="s">
        <v>1981</v>
      </c>
      <c r="S293" s="208" t="s">
        <v>46</v>
      </c>
      <c r="T293" s="208" t="s">
        <v>1985</v>
      </c>
      <c r="U293" s="9" t="s">
        <v>1986</v>
      </c>
      <c r="V293" s="208">
        <v>0</v>
      </c>
      <c r="W293" s="208">
        <v>0</v>
      </c>
      <c r="X293" s="208">
        <v>0</v>
      </c>
      <c r="Y293" s="208">
        <v>0</v>
      </c>
      <c r="Z293" s="208">
        <v>0</v>
      </c>
      <c r="AA293" s="208">
        <v>0</v>
      </c>
      <c r="AB293" s="208">
        <v>0</v>
      </c>
    </row>
    <row r="294" spans="1:28" s="28" customFormat="1" ht="90">
      <c r="A294" s="215">
        <v>281</v>
      </c>
      <c r="B294" s="227" t="s">
        <v>1387</v>
      </c>
      <c r="C294" s="227"/>
      <c r="D294" s="227"/>
      <c r="E294" s="4" t="s">
        <v>2005</v>
      </c>
      <c r="F294" s="208" t="s">
        <v>2006</v>
      </c>
      <c r="G294" s="208" t="s">
        <v>29</v>
      </c>
      <c r="H294" s="208" t="s">
        <v>48</v>
      </c>
      <c r="I294" s="208"/>
      <c r="J294" s="208"/>
      <c r="K294" s="208" t="s">
        <v>57</v>
      </c>
      <c r="L294" s="208" t="s">
        <v>2007</v>
      </c>
      <c r="M294" s="208" t="s">
        <v>31</v>
      </c>
      <c r="N294" s="208" t="s">
        <v>2008</v>
      </c>
      <c r="O294" s="208">
        <v>3</v>
      </c>
      <c r="P294" s="208" t="s">
        <v>32</v>
      </c>
      <c r="Q294" s="208" t="s">
        <v>2009</v>
      </c>
      <c r="R294" s="208" t="s">
        <v>2010</v>
      </c>
      <c r="S294" s="208" t="s">
        <v>102</v>
      </c>
      <c r="T294" s="208" t="s">
        <v>2011</v>
      </c>
      <c r="U294" s="9" t="s">
        <v>2012</v>
      </c>
      <c r="V294" s="208">
        <v>0</v>
      </c>
      <c r="W294" s="208">
        <v>0</v>
      </c>
      <c r="X294" s="208">
        <v>0</v>
      </c>
      <c r="Y294" s="208">
        <v>0</v>
      </c>
      <c r="Z294" s="208">
        <v>0</v>
      </c>
      <c r="AA294" s="208">
        <v>0</v>
      </c>
      <c r="AB294" s="208">
        <v>0</v>
      </c>
    </row>
  </sheetData>
  <mergeCells count="22">
    <mergeCell ref="B293:D293"/>
    <mergeCell ref="B294:D294"/>
    <mergeCell ref="B290:D290"/>
    <mergeCell ref="B291:D291"/>
    <mergeCell ref="B292:D292"/>
    <mergeCell ref="A1:V1"/>
    <mergeCell ref="A196:V196"/>
    <mergeCell ref="A163:V163"/>
    <mergeCell ref="A279:V279"/>
    <mergeCell ref="S3:T3"/>
    <mergeCell ref="A55:V55"/>
    <mergeCell ref="A5:AA5"/>
    <mergeCell ref="A219:AA219"/>
    <mergeCell ref="A270:AA270"/>
    <mergeCell ref="A277:AA277"/>
    <mergeCell ref="V4:AB4"/>
    <mergeCell ref="A281:AA281"/>
    <mergeCell ref="B288:D288"/>
    <mergeCell ref="B284:D284"/>
    <mergeCell ref="B286:D286"/>
    <mergeCell ref="B287:D287"/>
    <mergeCell ref="B285:D285"/>
  </mergeCells>
  <phoneticPr fontId="5" type="noConversion"/>
  <hyperlinks>
    <hyperlink ref="U166" r:id="rId1" xr:uid="{00000000-0004-0000-0000-000000000000}"/>
    <hyperlink ref="U128" r:id="rId2" xr:uid="{00000000-0004-0000-0000-000001000000}"/>
    <hyperlink ref="E73" r:id="rId3" xr:uid="{00000000-0004-0000-0000-000002000000}"/>
    <hyperlink ref="U59" r:id="rId4" display="https://www.lit-verlag.de/Publikationen/Reihen/Zeitschrift-fuer-Museum-und-Bildung/" xr:uid="{00000000-0004-0000-0000-000003000000}"/>
    <hyperlink ref="U61" r:id="rId5" xr:uid="{00000000-0004-0000-0000-000004000000}"/>
    <hyperlink ref="U94" r:id="rId6" xr:uid="{00000000-0004-0000-0000-000005000000}"/>
    <hyperlink ref="U96" r:id="rId7" xr:uid="{00000000-0004-0000-0000-000006000000}"/>
    <hyperlink ref="U113" r:id="rId8" location="openAccessPolicy" xr:uid="{00000000-0004-0000-0000-000007000000}"/>
    <hyperlink ref="U120" r:id="rId9" xr:uid="{00000000-0004-0000-0000-000008000000}"/>
    <hyperlink ref="U121" r:id="rId10" xr:uid="{00000000-0004-0000-0000-000009000000}"/>
    <hyperlink ref="U125" r:id="rId11" xr:uid="{00000000-0004-0000-0000-00000A000000}"/>
    <hyperlink ref="U126" r:id="rId12" xr:uid="{00000000-0004-0000-0000-00000B000000}"/>
    <hyperlink ref="U127" r:id="rId13" display="http://revista.arp.org.pt/en/revistas/35.html" xr:uid="{00000000-0004-0000-0000-00000C000000}"/>
    <hyperlink ref="U130" r:id="rId14" xr:uid="{00000000-0004-0000-0000-00000D000000}"/>
    <hyperlink ref="U131" r:id="rId15" xr:uid="{00000000-0004-0000-0000-00000E000000}"/>
    <hyperlink ref="U132" r:id="rId16" xr:uid="{00000000-0004-0000-0000-00000F000000}"/>
    <hyperlink ref="U133" r:id="rId17" xr:uid="{00000000-0004-0000-0000-000010000000}"/>
    <hyperlink ref="U134" r:id="rId18" xr:uid="{00000000-0004-0000-0000-000011000000}"/>
    <hyperlink ref="U155" r:id="rId19" xr:uid="{00000000-0004-0000-0000-000012000000}"/>
    <hyperlink ref="U158" r:id="rId20" xr:uid="{00000000-0004-0000-0000-000013000000}"/>
    <hyperlink ref="U287" r:id="rId21" xr:uid="{00000000-0004-0000-0000-000014000000}"/>
    <hyperlink ref="U162" r:id="rId22" xr:uid="{00000000-0004-0000-0000-000015000000}"/>
    <hyperlink ref="U164" r:id="rId23" xr:uid="{00000000-0004-0000-0000-000016000000}"/>
    <hyperlink ref="U168" r:id="rId24" xr:uid="{00000000-0004-0000-0000-000017000000}"/>
    <hyperlink ref="U169" r:id="rId25" xr:uid="{00000000-0004-0000-0000-000018000000}"/>
    <hyperlink ref="U170" r:id="rId26" xr:uid="{00000000-0004-0000-0000-000019000000}"/>
    <hyperlink ref="U171" r:id="rId27" xr:uid="{00000000-0004-0000-0000-00001A000000}"/>
    <hyperlink ref="U172" r:id="rId28" xr:uid="{00000000-0004-0000-0000-00001B000000}"/>
    <hyperlink ref="U174" r:id="rId29" xr:uid="{00000000-0004-0000-0000-00001C000000}"/>
    <hyperlink ref="U177" r:id="rId30" xr:uid="{00000000-0004-0000-0000-00001D000000}"/>
    <hyperlink ref="U178" r:id="rId31" xr:uid="{00000000-0004-0000-0000-00001E000000}"/>
    <hyperlink ref="U179" r:id="rId32" xr:uid="{00000000-0004-0000-0000-00001F000000}"/>
    <hyperlink ref="U180" r:id="rId33" xr:uid="{00000000-0004-0000-0000-000020000000}"/>
    <hyperlink ref="U181" r:id="rId34" xr:uid="{00000000-0004-0000-0000-000021000000}"/>
    <hyperlink ref="U182" r:id="rId35" xr:uid="{00000000-0004-0000-0000-000022000000}"/>
    <hyperlink ref="U184" r:id="rId36" display="http://www.mirmus.ru/o-zhurnale.html" xr:uid="{00000000-0004-0000-0000-000023000000}"/>
    <hyperlink ref="U193" r:id="rId37" xr:uid="{00000000-0004-0000-0000-000024000000}"/>
    <hyperlink ref="U192" r:id="rId38" xr:uid="{00000000-0004-0000-0000-000025000000}"/>
    <hyperlink ref="U194" r:id="rId39" xr:uid="{00000000-0004-0000-0000-000026000000}"/>
    <hyperlink ref="U199" r:id="rId40" xr:uid="{00000000-0004-0000-0000-000027000000}"/>
    <hyperlink ref="U202" r:id="rId41" xr:uid="{00000000-0004-0000-0000-000028000000}"/>
    <hyperlink ref="U203" r:id="rId42" xr:uid="{00000000-0004-0000-0000-000029000000}"/>
    <hyperlink ref="U204" r:id="rId43" xr:uid="{00000000-0004-0000-0000-00002A000000}"/>
    <hyperlink ref="U207" r:id="rId44" xr:uid="{00000000-0004-0000-0000-00002B000000}"/>
    <hyperlink ref="U208" r:id="rId45" xr:uid="{00000000-0004-0000-0000-00002C000000}"/>
    <hyperlink ref="U209" r:id="rId46" xr:uid="{00000000-0004-0000-0000-00002D000000}"/>
    <hyperlink ref="U210" r:id="rId47" xr:uid="{00000000-0004-0000-0000-00002E000000}"/>
    <hyperlink ref="U211" r:id="rId48" xr:uid="{00000000-0004-0000-0000-00002F000000}"/>
    <hyperlink ref="U212" r:id="rId49" xr:uid="{00000000-0004-0000-0000-000030000000}"/>
    <hyperlink ref="U220" r:id="rId50" xr:uid="{00000000-0004-0000-0000-000031000000}"/>
    <hyperlink ref="U231" r:id="rId51" xr:uid="{00000000-0004-0000-0000-000032000000}"/>
    <hyperlink ref="U271" r:id="rId52" xr:uid="{00000000-0004-0000-0000-000033000000}"/>
    <hyperlink ref="U274" r:id="rId53" xr:uid="{00000000-0004-0000-0000-000034000000}"/>
    <hyperlink ref="U276" r:id="rId54" display="http://natlib.govt.nz/records/38531949?search%255Bi%255D%255Bsubject%255D=Museums+--+New+Zealand+--+Periodicals&amp;search%255Bi%255D%255Bsubject_text%255D=Art+--+New+Zealand+--+Periodicals&amp;search%255Bil%255D%255Bsubject%255D=Museums+--+New+Zealand+--+Periodicals&amp;search%255Bpath%255D=items" xr:uid="{00000000-0004-0000-0000-000035000000}"/>
    <hyperlink ref="U278" r:id="rId55" xr:uid="{00000000-0004-0000-0000-000036000000}"/>
    <hyperlink ref="U22" r:id="rId56" xr:uid="{00000000-0004-0000-0000-000037000000}"/>
    <hyperlink ref="U43" r:id="rId57" xr:uid="{00000000-0004-0000-0000-000038000000}"/>
    <hyperlink ref="U141" r:id="rId58" location="author-guidelines" xr:uid="{00000000-0004-0000-0000-000039000000}"/>
    <hyperlink ref="U143" r:id="rId59" xr:uid="{00000000-0004-0000-0000-00003A000000}"/>
    <hyperlink ref="U44" r:id="rId60" xr:uid="{00000000-0004-0000-0000-00003B000000}"/>
    <hyperlink ref="U284" r:id="rId61" xr:uid="{00000000-0004-0000-0000-00003C000000}"/>
    <hyperlink ref="U255" r:id="rId62" xr:uid="{00000000-0004-0000-0000-00003D000000}"/>
    <hyperlink ref="U129" r:id="rId63" xr:uid="{00000000-0004-0000-0000-00003E000000}"/>
    <hyperlink ref="U117" r:id="rId64" xr:uid="{00000000-0004-0000-0000-00003F000000}"/>
    <hyperlink ref="U140" r:id="rId65" xr:uid="{00000000-0004-0000-0000-000040000000}"/>
    <hyperlink ref="U286" r:id="rId66" xr:uid="{00000000-0004-0000-0000-000041000000}"/>
    <hyperlink ref="U90" r:id="rId67" xr:uid="{00000000-0004-0000-0000-000042000000}"/>
    <hyperlink ref="U223" r:id="rId68" xr:uid="{00000000-0004-0000-0000-000043000000}"/>
    <hyperlink ref="U79" r:id="rId69" xr:uid="{00000000-0004-0000-0000-000044000000}"/>
    <hyperlink ref="U19" r:id="rId70" xr:uid="{00000000-0004-0000-0000-000045000000}"/>
    <hyperlink ref="U112" r:id="rId71" xr:uid="{00000000-0004-0000-0000-000047000000}"/>
    <hyperlink ref="U86" r:id="rId72" xr:uid="{00000000-0004-0000-0000-000048000000}"/>
    <hyperlink ref="U272" r:id="rId73" xr:uid="{00000000-0004-0000-0000-000049000000}"/>
    <hyperlink ref="U91" r:id="rId74" xr:uid="{00000000-0004-0000-0000-00004A000000}"/>
    <hyperlink ref="U147" r:id="rId75" xr:uid="{00000000-0004-0000-0000-00004B000000}"/>
    <hyperlink ref="U8" r:id="rId76" xr:uid="{00000000-0004-0000-0000-00004C000000}"/>
    <hyperlink ref="U10" r:id="rId77" xr:uid="{00000000-0004-0000-0000-00004D000000}"/>
    <hyperlink ref="U27" r:id="rId78" xr:uid="{00000000-0004-0000-0000-00004E000000}"/>
    <hyperlink ref="U28" r:id="rId79" xr:uid="{00000000-0004-0000-0000-00004F000000}"/>
    <hyperlink ref="U32" r:id="rId80" xr:uid="{00000000-0004-0000-0000-000050000000}"/>
    <hyperlink ref="U36" r:id="rId81" xr:uid="{00000000-0004-0000-0000-000051000000}"/>
    <hyperlink ref="U37" r:id="rId82" xr:uid="{00000000-0004-0000-0000-000052000000}"/>
    <hyperlink ref="U57" r:id="rId83" xr:uid="{00000000-0004-0000-0000-000053000000}"/>
    <hyperlink ref="U58" r:id="rId84" xr:uid="{00000000-0004-0000-0000-000054000000}"/>
    <hyperlink ref="U70" r:id="rId85" xr:uid="{00000000-0004-0000-0000-000055000000}"/>
    <hyperlink ref="U71" r:id="rId86" xr:uid="{00000000-0004-0000-0000-000056000000}"/>
    <hyperlink ref="U72" r:id="rId87" xr:uid="{00000000-0004-0000-0000-000057000000}"/>
    <hyperlink ref="U73" r:id="rId88" xr:uid="{00000000-0004-0000-0000-000058000000}"/>
    <hyperlink ref="U81" r:id="rId89" xr:uid="{00000000-0004-0000-0000-000059000000}"/>
    <hyperlink ref="U82" r:id="rId90" xr:uid="{00000000-0004-0000-0000-00005A000000}"/>
    <hyperlink ref="U84" r:id="rId91" xr:uid="{00000000-0004-0000-0000-00005B000000}"/>
    <hyperlink ref="U85" r:id="rId92" xr:uid="{00000000-0004-0000-0000-00005C000000}"/>
    <hyperlink ref="U87" r:id="rId93" xr:uid="{00000000-0004-0000-0000-00005D000000}"/>
    <hyperlink ref="U88" r:id="rId94" xr:uid="{00000000-0004-0000-0000-00005E000000}"/>
    <hyperlink ref="U89" r:id="rId95" xr:uid="{00000000-0004-0000-0000-00005F000000}"/>
    <hyperlink ref="U93" r:id="rId96" xr:uid="{00000000-0004-0000-0000-000060000000}"/>
    <hyperlink ref="U98" r:id="rId97" xr:uid="{00000000-0004-0000-0000-000061000000}"/>
    <hyperlink ref="U99" r:id="rId98" xr:uid="{00000000-0004-0000-0000-000062000000}"/>
    <hyperlink ref="U102" r:id="rId99" xr:uid="{00000000-0004-0000-0000-000063000000}"/>
    <hyperlink ref="U107" r:id="rId100" xr:uid="{00000000-0004-0000-0000-000064000000}"/>
    <hyperlink ref="U108" r:id="rId101" xr:uid="{00000000-0004-0000-0000-000065000000}"/>
    <hyperlink ref="U109" r:id="rId102" xr:uid="{00000000-0004-0000-0000-000066000000}"/>
    <hyperlink ref="U116" r:id="rId103" xr:uid="{00000000-0004-0000-0000-000067000000}"/>
    <hyperlink ref="U122" r:id="rId104" xr:uid="{00000000-0004-0000-0000-000068000000}"/>
    <hyperlink ref="U124" r:id="rId105" xr:uid="{00000000-0004-0000-0000-000069000000}"/>
    <hyperlink ref="U135" r:id="rId106" xr:uid="{00000000-0004-0000-0000-00006A000000}"/>
    <hyperlink ref="U136" r:id="rId107" xr:uid="{00000000-0004-0000-0000-00006B000000}"/>
    <hyperlink ref="U137" r:id="rId108" xr:uid="{00000000-0004-0000-0000-00006C000000}"/>
    <hyperlink ref="U138" r:id="rId109" xr:uid="{00000000-0004-0000-0000-00006D000000}"/>
    <hyperlink ref="U142" r:id="rId110" xr:uid="{00000000-0004-0000-0000-00006E000000}"/>
    <hyperlink ref="U157" r:id="rId111" xr:uid="{00000000-0004-0000-0000-00006F000000}"/>
    <hyperlink ref="U159" r:id="rId112" xr:uid="{00000000-0004-0000-0000-000070000000}"/>
    <hyperlink ref="U160" r:id="rId113" xr:uid="{00000000-0004-0000-0000-000071000000}"/>
    <hyperlink ref="U161" r:id="rId114" xr:uid="{00000000-0004-0000-0000-000072000000}"/>
    <hyperlink ref="U165" r:id="rId115" xr:uid="{00000000-0004-0000-0000-000073000000}"/>
    <hyperlink ref="U190" r:id="rId116" xr:uid="{00000000-0004-0000-0000-000074000000}"/>
    <hyperlink ref="U200" r:id="rId117" xr:uid="{00000000-0004-0000-0000-000075000000}"/>
    <hyperlink ref="U201" r:id="rId118" xr:uid="{00000000-0004-0000-0000-000076000000}"/>
    <hyperlink ref="U63" r:id="rId119" xr:uid="{00000000-0004-0000-0000-000077000000}"/>
    <hyperlink ref="U67" r:id="rId120" xr:uid="{00000000-0004-0000-0000-000078000000}"/>
    <hyperlink ref="U148" r:id="rId121" xr:uid="{00000000-0004-0000-0000-000079000000}"/>
    <hyperlink ref="U150" r:id="rId122" xr:uid="{00000000-0004-0000-0000-00007A000000}"/>
    <hyperlink ref="U47" r:id="rId123" location=".Ylxb19NByUl" xr:uid="{00000000-0004-0000-0000-00007B000000}"/>
    <hyperlink ref="U152" r:id="rId124" xr:uid="{00000000-0004-0000-0000-00007C000000}"/>
    <hyperlink ref="U289" r:id="rId125" xr:uid="{00000000-0004-0000-0000-00007D000000}"/>
    <hyperlink ref="U205" r:id="rId126" xr:uid="{00000000-0004-0000-0000-00007E000000}"/>
    <hyperlink ref="U275" r:id="rId127" xr:uid="{00000000-0004-0000-0000-00007F000000}"/>
    <hyperlink ref="U111" r:id="rId128" xr:uid="{00000000-0004-0000-0000-000080000000}"/>
    <hyperlink ref="U221" r:id="rId129" xr:uid="{00000000-0004-0000-0000-000081000000}"/>
    <hyperlink ref="U222" r:id="rId130" xr:uid="{00000000-0004-0000-0000-000082000000}"/>
    <hyperlink ref="U224" r:id="rId131" xr:uid="{00000000-0004-0000-0000-000083000000}"/>
    <hyperlink ref="U225" r:id="rId132" xr:uid="{00000000-0004-0000-0000-000084000000}"/>
    <hyperlink ref="U226" r:id="rId133" xr:uid="{00000000-0004-0000-0000-000085000000}"/>
    <hyperlink ref="U227" r:id="rId134" xr:uid="{00000000-0004-0000-0000-000086000000}"/>
    <hyperlink ref="U228" r:id="rId135" xr:uid="{00000000-0004-0000-0000-000087000000}"/>
    <hyperlink ref="U229" r:id="rId136" xr:uid="{00000000-0004-0000-0000-000088000000}"/>
    <hyperlink ref="U230" r:id="rId137" xr:uid="{00000000-0004-0000-0000-000089000000}"/>
    <hyperlink ref="U234" r:id="rId138" xr:uid="{00000000-0004-0000-0000-00008A000000}"/>
    <hyperlink ref="U235" r:id="rId139" xr:uid="{00000000-0004-0000-0000-00008B000000}"/>
    <hyperlink ref="U238" r:id="rId140" xr:uid="{00000000-0004-0000-0000-00008C000000}"/>
    <hyperlink ref="U240" r:id="rId141" xr:uid="{00000000-0004-0000-0000-00008D000000}"/>
    <hyperlink ref="U241" r:id="rId142" xr:uid="{00000000-0004-0000-0000-00008E000000}"/>
    <hyperlink ref="U242" r:id="rId143" xr:uid="{00000000-0004-0000-0000-00008F000000}"/>
    <hyperlink ref="U243" r:id="rId144" location="/resourceList?resourcea=1" xr:uid="{00000000-0004-0000-0000-000090000000}"/>
    <hyperlink ref="U244" r:id="rId145" xr:uid="{00000000-0004-0000-0000-000091000000}"/>
    <hyperlink ref="U245" r:id="rId146" xr:uid="{00000000-0004-0000-0000-000092000000}"/>
    <hyperlink ref="U247" r:id="rId147" xr:uid="{00000000-0004-0000-0000-000093000000}"/>
    <hyperlink ref="U248" r:id="rId148" xr:uid="{00000000-0004-0000-0000-000094000000}"/>
    <hyperlink ref="U252" r:id="rId149" xr:uid="{00000000-0004-0000-0000-000095000000}"/>
    <hyperlink ref="U253" r:id="rId150" xr:uid="{0CCF02C6-25FA-4CF2-992F-C1AEC2643C0F}"/>
    <hyperlink ref="U195" r:id="rId151" xr:uid="{7DAC68AA-AB75-4A4F-BD30-65558C280579}"/>
    <hyperlink ref="U189" r:id="rId152" xr:uid="{30E1865E-73EE-47EB-B180-E298D69CD54B}"/>
    <hyperlink ref="U173" r:id="rId153" xr:uid="{F741A192-BB18-4735-BF80-DB3DCEE71756}"/>
    <hyperlink ref="U115" r:id="rId154" xr:uid="{347D29A7-788B-4985-BB97-D923760FCB6E}"/>
    <hyperlink ref="U68" r:id="rId155" xr:uid="{673A244B-7626-462C-9FE3-573BB532226C}"/>
    <hyperlink ref="U197" r:id="rId156" xr:uid="{EBA34809-3D8A-4831-A282-D586C004B335}"/>
    <hyperlink ref="U176" r:id="rId157" xr:uid="{38A0C164-7DBD-4B65-BF11-7CFE4BD48BB6}"/>
    <hyperlink ref="U50" r:id="rId158" xr:uid="{F7C063B0-B352-42EF-A896-3A0CD7411843}"/>
    <hyperlink ref="U123" r:id="rId159" xr:uid="{A0EC2BF8-CA12-4BF9-89E7-1484EE9C2872}"/>
    <hyperlink ref="U74" r:id="rId160" xr:uid="{10D3EDFD-8500-42FA-A5A1-BAA88B9A0A8B}"/>
    <hyperlink ref="U75" r:id="rId161" xr:uid="{78639127-5CA7-4A8A-9777-75448392E729}"/>
    <hyperlink ref="U76" r:id="rId162" xr:uid="{AF6E58E8-0C75-4C82-B00F-28CD74E38C8A}"/>
    <hyperlink ref="U206" r:id="rId163" xr:uid="{8EED908A-D184-485B-BBDF-C25D3417F830}"/>
    <hyperlink ref="U25" r:id="rId164" xr:uid="{0F63CB4A-CEBC-4B57-B9E8-A999901DB442}"/>
    <hyperlink ref="U293" r:id="rId165" xr:uid="{2E26397A-BF24-41C2-9F45-2F520906CCF7}"/>
    <hyperlink ref="U51" r:id="rId166" xr:uid="{FE46C219-4FC4-411A-A4EB-2BC3EF3F7C6C}"/>
    <hyperlink ref="U18" r:id="rId167" xr:uid="{8A4EEA1E-7BE7-479B-A401-D955105A2061}"/>
    <hyperlink ref="U52" r:id="rId168" xr:uid="{BAE8E707-8472-4422-941E-AA4E417D7C37}"/>
    <hyperlink ref="U294" r:id="rId169" xr:uid="{487D740C-396F-442F-8EF5-38BE0199BF57}"/>
    <hyperlink ref="U53" r:id="rId170" xr:uid="{617D273A-F78E-45AC-A321-0AF17732376F}"/>
    <hyperlink ref="U191" r:id="rId171" location="menu" xr:uid="{A2A71522-5BDF-4985-A7B5-8F8E64AEE833}"/>
    <hyperlink ref="U215" r:id="rId172" xr:uid="{B297EB85-762E-421A-9D69-1CE0C17F4C75}"/>
    <hyperlink ref="U216" r:id="rId173" xr:uid="{3A29DEA3-E5A0-48E5-8AE8-C8AD3A6254DF}"/>
    <hyperlink ref="U42" r:id="rId174" xr:uid="{9657CABF-8A1E-4262-9472-24F774887338}"/>
    <hyperlink ref="U218" r:id="rId175" xr:uid="{EF418243-A130-498E-A5ED-7222E3FABBF1}"/>
    <hyperlink ref="U198" r:id="rId176" xr:uid="{403B4CD9-1E74-44D1-BB9E-174BCB8ADC89}"/>
    <hyperlink ref="U185" r:id="rId177" location="numbers" xr:uid="{BF7C2323-E867-40EB-B34A-70B263FA87AA}"/>
    <hyperlink ref="U187" r:id="rId178" xr:uid="{9769A576-8197-4730-8E3B-9DA3150CABE5}"/>
    <hyperlink ref="U188" r:id="rId179" xr:uid="{C59C7718-C6D2-427A-A6D2-3CB0DD52CE82}"/>
    <hyperlink ref="U153" r:id="rId180" xr:uid="{3ED267CC-DC95-424B-B9F9-0E604FF61F5A}"/>
    <hyperlink ref="U154" r:id="rId181" xr:uid="{B93EDE7F-AB57-4E7D-9590-4C3A07A1F108}"/>
  </hyperlinks>
  <pageMargins left="0.7" right="0.7" top="0.75" bottom="0.75" header="0.3" footer="0.3"/>
  <pageSetup paperSize="9" orientation="portrait" horizontalDpi="4294967293"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F2D3B-327E-40EB-AF1B-F3D433FC6A88}">
  <dimension ref="A1:K287"/>
  <sheetViews>
    <sheetView workbookViewId="0">
      <selection activeCell="J286" sqref="J286"/>
    </sheetView>
  </sheetViews>
  <sheetFormatPr baseColWidth="10" defaultColWidth="10.7109375" defaultRowHeight="15"/>
  <cols>
    <col min="1" max="1" width="5.42578125" style="2" customWidth="1"/>
    <col min="2" max="2" width="13.42578125" style="2" customWidth="1"/>
    <col min="3" max="4" width="10.7109375" style="2"/>
    <col min="5" max="5" width="21.42578125" style="3" customWidth="1"/>
    <col min="6" max="6" width="13.42578125" style="2" customWidth="1"/>
    <col min="7" max="7" width="11.5703125" style="2" bestFit="1" customWidth="1"/>
    <col min="8" max="8" width="14.42578125" style="2" customWidth="1"/>
    <col min="9" max="9" width="19" style="2" customWidth="1"/>
    <col min="10" max="10" width="10.7109375" style="2"/>
    <col min="11" max="11" width="11.5703125" style="2" bestFit="1" customWidth="1"/>
    <col min="12" max="16384" width="10.7109375" style="2"/>
  </cols>
  <sheetData>
    <row r="1" spans="1:10" ht="45.75" customHeight="1">
      <c r="A1" s="228" t="s">
        <v>0</v>
      </c>
      <c r="B1" s="228"/>
      <c r="C1" s="228"/>
      <c r="D1" s="228"/>
      <c r="E1" s="228"/>
      <c r="F1" s="228"/>
      <c r="G1" s="228"/>
      <c r="H1" s="228"/>
      <c r="I1" s="228"/>
      <c r="J1" s="228"/>
    </row>
    <row r="3" spans="1:10" ht="60">
      <c r="A3" s="187"/>
      <c r="B3" s="187" t="s">
        <v>1</v>
      </c>
      <c r="C3" s="187" t="s">
        <v>2</v>
      </c>
      <c r="D3" s="187" t="s">
        <v>3</v>
      </c>
      <c r="E3" s="187" t="s">
        <v>4</v>
      </c>
      <c r="F3" s="187" t="s">
        <v>5</v>
      </c>
      <c r="G3" s="187" t="s">
        <v>6</v>
      </c>
      <c r="H3" s="187" t="s">
        <v>7</v>
      </c>
      <c r="I3" s="187" t="s">
        <v>8</v>
      </c>
      <c r="J3" s="187" t="s">
        <v>9</v>
      </c>
    </row>
    <row r="4" spans="1:10" ht="63.75">
      <c r="A4" s="186">
        <v>222</v>
      </c>
      <c r="B4" s="25" t="s">
        <v>103</v>
      </c>
      <c r="C4" s="25" t="s">
        <v>104</v>
      </c>
      <c r="D4" s="104" t="s">
        <v>1236</v>
      </c>
      <c r="E4" s="108" t="s">
        <v>1256</v>
      </c>
      <c r="F4" s="104" t="s">
        <v>1733</v>
      </c>
      <c r="G4" s="104" t="s">
        <v>78</v>
      </c>
      <c r="H4" s="58" t="s">
        <v>62</v>
      </c>
      <c r="I4" s="25" t="s">
        <v>1822</v>
      </c>
      <c r="J4" s="25" t="s">
        <v>1734</v>
      </c>
    </row>
    <row r="5" spans="1:10" s="6" customFormat="1" ht="38.25">
      <c r="A5" s="186">
        <v>226</v>
      </c>
      <c r="B5" s="25" t="s">
        <v>103</v>
      </c>
      <c r="C5" s="25" t="s">
        <v>104</v>
      </c>
      <c r="D5" s="104" t="s">
        <v>1236</v>
      </c>
      <c r="E5" s="108" t="s">
        <v>1263</v>
      </c>
      <c r="F5" s="104" t="s">
        <v>1754</v>
      </c>
      <c r="G5" s="104" t="s">
        <v>78</v>
      </c>
      <c r="H5" s="25" t="s">
        <v>1821</v>
      </c>
      <c r="I5" s="25" t="s">
        <v>1822</v>
      </c>
      <c r="J5" s="25" t="s">
        <v>1734</v>
      </c>
    </row>
    <row r="6" spans="1:10" ht="51">
      <c r="A6" s="186">
        <v>227</v>
      </c>
      <c r="B6" s="25" t="s">
        <v>103</v>
      </c>
      <c r="C6" s="25" t="s">
        <v>104</v>
      </c>
      <c r="D6" s="104" t="s">
        <v>1236</v>
      </c>
      <c r="E6" s="108" t="s">
        <v>1264</v>
      </c>
      <c r="F6" s="104" t="s">
        <v>1265</v>
      </c>
      <c r="G6" s="104" t="s">
        <v>78</v>
      </c>
      <c r="H6" s="25" t="s">
        <v>1821</v>
      </c>
      <c r="I6" s="25" t="s">
        <v>1822</v>
      </c>
      <c r="J6" s="25" t="s">
        <v>1734</v>
      </c>
    </row>
    <row r="7" spans="1:10" ht="51">
      <c r="A7" s="186">
        <v>228</v>
      </c>
      <c r="B7" s="25" t="s">
        <v>103</v>
      </c>
      <c r="C7" s="25" t="s">
        <v>104</v>
      </c>
      <c r="D7" s="104" t="s">
        <v>1236</v>
      </c>
      <c r="E7" s="108" t="s">
        <v>1266</v>
      </c>
      <c r="F7" s="104" t="s">
        <v>1267</v>
      </c>
      <c r="G7" s="104" t="s">
        <v>78</v>
      </c>
      <c r="H7" s="25" t="s">
        <v>62</v>
      </c>
      <c r="I7" s="25" t="s">
        <v>1822</v>
      </c>
      <c r="J7" s="25" t="s">
        <v>1823</v>
      </c>
    </row>
    <row r="8" spans="1:10" ht="45">
      <c r="A8" s="186">
        <v>220</v>
      </c>
      <c r="B8" s="25" t="s">
        <v>103</v>
      </c>
      <c r="C8" s="25" t="s">
        <v>104</v>
      </c>
      <c r="D8" s="104" t="s">
        <v>1236</v>
      </c>
      <c r="E8" s="108" t="s">
        <v>1252</v>
      </c>
      <c r="F8" s="104" t="s">
        <v>1253</v>
      </c>
      <c r="G8" s="104" t="s">
        <v>78</v>
      </c>
      <c r="H8" s="25" t="s">
        <v>1821</v>
      </c>
      <c r="I8" s="25" t="s">
        <v>1822</v>
      </c>
      <c r="J8" s="25" t="s">
        <v>1723</v>
      </c>
    </row>
    <row r="9" spans="1:10" ht="42.75">
      <c r="A9" s="186">
        <v>216</v>
      </c>
      <c r="B9" s="12" t="s">
        <v>103</v>
      </c>
      <c r="C9" s="12" t="s">
        <v>104</v>
      </c>
      <c r="D9" s="105" t="s">
        <v>1236</v>
      </c>
      <c r="E9" s="112" t="s">
        <v>1856</v>
      </c>
      <c r="F9" s="105" t="s">
        <v>1246</v>
      </c>
      <c r="G9" s="105" t="s">
        <v>78</v>
      </c>
      <c r="H9" s="49" t="s">
        <v>62</v>
      </c>
      <c r="I9" s="12" t="s">
        <v>1822</v>
      </c>
      <c r="J9" s="12" t="s">
        <v>1709</v>
      </c>
    </row>
    <row r="10" spans="1:10" ht="38.25">
      <c r="A10" s="186">
        <v>217</v>
      </c>
      <c r="B10" s="186" t="s">
        <v>103</v>
      </c>
      <c r="C10" s="186" t="s">
        <v>104</v>
      </c>
      <c r="D10" s="107" t="s">
        <v>1236</v>
      </c>
      <c r="E10" s="115" t="s">
        <v>1857</v>
      </c>
      <c r="F10" s="107" t="s">
        <v>1247</v>
      </c>
      <c r="G10" s="107" t="s">
        <v>78</v>
      </c>
      <c r="H10" s="12" t="s">
        <v>1821</v>
      </c>
      <c r="I10" s="186" t="s">
        <v>1822</v>
      </c>
      <c r="J10" s="186" t="s">
        <v>1709</v>
      </c>
    </row>
    <row r="11" spans="1:10" ht="90">
      <c r="A11" s="186">
        <v>255</v>
      </c>
      <c r="B11" s="186" t="s">
        <v>1604</v>
      </c>
      <c r="C11" s="186" t="s">
        <v>1605</v>
      </c>
      <c r="D11" s="186" t="s">
        <v>1322</v>
      </c>
      <c r="E11" s="77" t="s">
        <v>1819</v>
      </c>
      <c r="F11" s="44" t="s">
        <v>1607</v>
      </c>
      <c r="G11" s="44" t="s">
        <v>1608</v>
      </c>
      <c r="H11" s="186" t="s">
        <v>1568</v>
      </c>
      <c r="I11" s="186"/>
      <c r="J11" s="186" t="s">
        <v>1609</v>
      </c>
    </row>
    <row r="12" spans="1:10" ht="30">
      <c r="A12" s="186">
        <v>224</v>
      </c>
      <c r="B12" s="25" t="s">
        <v>103</v>
      </c>
      <c r="C12" s="25" t="s">
        <v>104</v>
      </c>
      <c r="D12" s="104" t="s">
        <v>1236</v>
      </c>
      <c r="E12" s="108" t="s">
        <v>1259</v>
      </c>
      <c r="F12" s="104" t="s">
        <v>1260</v>
      </c>
      <c r="G12" s="104" t="s">
        <v>78</v>
      </c>
      <c r="H12" s="25" t="s">
        <v>1821</v>
      </c>
      <c r="I12" s="25"/>
      <c r="J12" s="25" t="s">
        <v>1734</v>
      </c>
    </row>
    <row r="13" spans="1:10" ht="38.25">
      <c r="A13" s="186">
        <v>230</v>
      </c>
      <c r="B13" s="25" t="s">
        <v>103</v>
      </c>
      <c r="C13" s="25" t="s">
        <v>104</v>
      </c>
      <c r="D13" s="104" t="s">
        <v>1236</v>
      </c>
      <c r="E13" s="108" t="s">
        <v>1270</v>
      </c>
      <c r="F13" s="104" t="s">
        <v>1255</v>
      </c>
      <c r="G13" s="104" t="s">
        <v>78</v>
      </c>
      <c r="H13" s="25" t="s">
        <v>1568</v>
      </c>
      <c r="I13" s="25"/>
      <c r="J13" s="25" t="s">
        <v>1734</v>
      </c>
    </row>
    <row r="14" spans="1:10" ht="75">
      <c r="A14" s="186">
        <v>236</v>
      </c>
      <c r="B14" s="25" t="s">
        <v>103</v>
      </c>
      <c r="C14" s="25" t="s">
        <v>104</v>
      </c>
      <c r="D14" s="104" t="s">
        <v>1236</v>
      </c>
      <c r="E14" s="108" t="s">
        <v>1859</v>
      </c>
      <c r="F14" s="104" t="s">
        <v>1281</v>
      </c>
      <c r="G14" s="104" t="s">
        <v>78</v>
      </c>
      <c r="H14" s="25" t="s">
        <v>1568</v>
      </c>
      <c r="I14" s="25"/>
      <c r="J14" s="25" t="s">
        <v>1806</v>
      </c>
    </row>
    <row r="15" spans="1:10" ht="75">
      <c r="A15" s="186">
        <v>237</v>
      </c>
      <c r="B15" s="25" t="s">
        <v>103</v>
      </c>
      <c r="C15" s="25" t="s">
        <v>104</v>
      </c>
      <c r="D15" s="104" t="s">
        <v>1236</v>
      </c>
      <c r="E15" s="108" t="s">
        <v>1282</v>
      </c>
      <c r="F15" s="104" t="s">
        <v>1283</v>
      </c>
      <c r="G15" s="104" t="s">
        <v>78</v>
      </c>
      <c r="H15" s="25" t="s">
        <v>1568</v>
      </c>
      <c r="I15" s="25"/>
      <c r="J15" s="25" t="s">
        <v>1806</v>
      </c>
    </row>
    <row r="16" spans="1:10" ht="75">
      <c r="A16" s="186">
        <v>238</v>
      </c>
      <c r="B16" s="25" t="s">
        <v>103</v>
      </c>
      <c r="C16" s="25" t="s">
        <v>104</v>
      </c>
      <c r="D16" s="104" t="s">
        <v>1236</v>
      </c>
      <c r="E16" s="108" t="s">
        <v>1284</v>
      </c>
      <c r="F16" s="104" t="s">
        <v>1285</v>
      </c>
      <c r="G16" s="104" t="s">
        <v>78</v>
      </c>
      <c r="H16" s="25" t="s">
        <v>1568</v>
      </c>
      <c r="I16" s="25"/>
      <c r="J16" s="25" t="s">
        <v>1806</v>
      </c>
    </row>
    <row r="17" spans="1:10" s="28" customFormat="1" ht="45">
      <c r="A17" s="39">
        <v>2</v>
      </c>
      <c r="B17" s="186" t="s">
        <v>25</v>
      </c>
      <c r="C17" s="186" t="s">
        <v>26</v>
      </c>
      <c r="D17" s="186" t="s">
        <v>27</v>
      </c>
      <c r="E17" s="4" t="s">
        <v>118</v>
      </c>
      <c r="F17" s="186" t="s">
        <v>119</v>
      </c>
      <c r="G17" s="186" t="s">
        <v>120</v>
      </c>
      <c r="H17" s="186" t="s">
        <v>62</v>
      </c>
      <c r="I17" s="186"/>
      <c r="J17" s="186" t="s">
        <v>63</v>
      </c>
    </row>
    <row r="18" spans="1:10" ht="75">
      <c r="A18" s="39">
        <v>19</v>
      </c>
      <c r="B18" s="186" t="s">
        <v>25</v>
      </c>
      <c r="C18" s="186" t="s">
        <v>26</v>
      </c>
      <c r="D18" s="186" t="s">
        <v>54</v>
      </c>
      <c r="E18" s="4" t="s">
        <v>223</v>
      </c>
      <c r="F18" s="186" t="s">
        <v>224</v>
      </c>
      <c r="G18" s="186" t="s">
        <v>78</v>
      </c>
      <c r="H18" s="186" t="s">
        <v>62</v>
      </c>
      <c r="I18" s="186"/>
      <c r="J18" s="186" t="s">
        <v>63</v>
      </c>
    </row>
    <row r="19" spans="1:10" ht="45">
      <c r="A19" s="39">
        <v>26</v>
      </c>
      <c r="B19" s="186" t="s">
        <v>25</v>
      </c>
      <c r="C19" s="186" t="s">
        <v>26</v>
      </c>
      <c r="D19" s="186" t="s">
        <v>54</v>
      </c>
      <c r="E19" s="4" t="s">
        <v>259</v>
      </c>
      <c r="F19" s="186" t="s">
        <v>260</v>
      </c>
      <c r="G19" s="186" t="s">
        <v>59</v>
      </c>
      <c r="H19" s="186" t="s">
        <v>62</v>
      </c>
      <c r="I19" s="186"/>
      <c r="J19" s="186" t="s">
        <v>63</v>
      </c>
    </row>
    <row r="20" spans="1:10" ht="45">
      <c r="A20" s="39">
        <v>30</v>
      </c>
      <c r="B20" s="186" t="s">
        <v>25</v>
      </c>
      <c r="C20" s="186" t="s">
        <v>26</v>
      </c>
      <c r="D20" s="186" t="s">
        <v>54</v>
      </c>
      <c r="E20" s="4" t="s">
        <v>292</v>
      </c>
      <c r="F20" s="186" t="s">
        <v>293</v>
      </c>
      <c r="G20" s="186" t="s">
        <v>55</v>
      </c>
      <c r="H20" s="186" t="s">
        <v>62</v>
      </c>
      <c r="I20" s="186"/>
      <c r="J20" s="186" t="s">
        <v>63</v>
      </c>
    </row>
    <row r="21" spans="1:10" ht="45">
      <c r="A21" s="39">
        <v>34</v>
      </c>
      <c r="B21" s="186" t="s">
        <v>25</v>
      </c>
      <c r="C21" s="186" t="s">
        <v>26</v>
      </c>
      <c r="D21" s="186" t="s">
        <v>54</v>
      </c>
      <c r="E21" s="4" t="s">
        <v>315</v>
      </c>
      <c r="F21" s="186" t="s">
        <v>293</v>
      </c>
      <c r="G21" s="186" t="s">
        <v>55</v>
      </c>
      <c r="H21" s="186" t="s">
        <v>62</v>
      </c>
      <c r="I21" s="186"/>
      <c r="J21" s="186" t="s">
        <v>63</v>
      </c>
    </row>
    <row r="22" spans="1:10" ht="45">
      <c r="A22" s="39">
        <v>35</v>
      </c>
      <c r="B22" s="186" t="s">
        <v>25</v>
      </c>
      <c r="C22" s="186" t="s">
        <v>26</v>
      </c>
      <c r="D22" s="186" t="s">
        <v>54</v>
      </c>
      <c r="E22" s="4" t="s">
        <v>323</v>
      </c>
      <c r="F22" s="186" t="s">
        <v>293</v>
      </c>
      <c r="G22" s="186" t="s">
        <v>55</v>
      </c>
      <c r="H22" s="186" t="s">
        <v>62</v>
      </c>
      <c r="I22" s="186"/>
      <c r="J22" s="186" t="s">
        <v>63</v>
      </c>
    </row>
    <row r="23" spans="1:10" ht="45">
      <c r="A23" s="39">
        <v>36</v>
      </c>
      <c r="B23" s="186" t="s">
        <v>25</v>
      </c>
      <c r="C23" s="186" t="s">
        <v>26</v>
      </c>
      <c r="D23" s="186" t="s">
        <v>54</v>
      </c>
      <c r="E23" s="4" t="s">
        <v>327</v>
      </c>
      <c r="F23" s="186" t="s">
        <v>328</v>
      </c>
      <c r="G23" s="186" t="s">
        <v>78</v>
      </c>
      <c r="H23" s="186" t="s">
        <v>62</v>
      </c>
      <c r="I23" s="186"/>
      <c r="J23" s="186" t="s">
        <v>63</v>
      </c>
    </row>
    <row r="24" spans="1:10" ht="45">
      <c r="A24" s="39">
        <v>37</v>
      </c>
      <c r="B24" s="186" t="s">
        <v>25</v>
      </c>
      <c r="C24" s="186" t="s">
        <v>26</v>
      </c>
      <c r="D24" s="186" t="s">
        <v>54</v>
      </c>
      <c r="E24" s="4" t="s">
        <v>332</v>
      </c>
      <c r="F24" s="186" t="s">
        <v>333</v>
      </c>
      <c r="G24" s="186" t="s">
        <v>78</v>
      </c>
      <c r="H24" s="186" t="s">
        <v>62</v>
      </c>
      <c r="I24" s="186"/>
      <c r="J24" s="186" t="s">
        <v>63</v>
      </c>
    </row>
    <row r="25" spans="1:10" ht="45">
      <c r="A25" s="186">
        <v>63</v>
      </c>
      <c r="B25" s="186" t="s">
        <v>65</v>
      </c>
      <c r="C25" s="186" t="s">
        <v>66</v>
      </c>
      <c r="D25" s="186" t="s">
        <v>448</v>
      </c>
      <c r="E25" s="4" t="s">
        <v>369</v>
      </c>
      <c r="F25" s="186" t="s">
        <v>370</v>
      </c>
      <c r="G25" s="186" t="s">
        <v>59</v>
      </c>
      <c r="H25" s="186" t="s">
        <v>62</v>
      </c>
      <c r="I25" s="186"/>
      <c r="J25" s="186" t="s">
        <v>63</v>
      </c>
    </row>
    <row r="26" spans="1:10" ht="45">
      <c r="A26" s="186">
        <v>77</v>
      </c>
      <c r="B26" s="186" t="s">
        <v>65</v>
      </c>
      <c r="C26" s="186" t="s">
        <v>66</v>
      </c>
      <c r="D26" s="186" t="s">
        <v>75</v>
      </c>
      <c r="E26" s="4" t="s">
        <v>513</v>
      </c>
      <c r="F26" s="186" t="s">
        <v>514</v>
      </c>
      <c r="G26" s="186" t="s">
        <v>78</v>
      </c>
      <c r="H26" s="186" t="s">
        <v>62</v>
      </c>
      <c r="I26" s="186"/>
      <c r="J26" s="186" t="s">
        <v>63</v>
      </c>
    </row>
    <row r="27" spans="1:10" ht="45">
      <c r="A27" s="186">
        <v>100</v>
      </c>
      <c r="B27" s="186" t="s">
        <v>65</v>
      </c>
      <c r="C27" s="186" t="s">
        <v>66</v>
      </c>
      <c r="D27" s="186" t="s">
        <v>73</v>
      </c>
      <c r="E27" s="4" t="s">
        <v>663</v>
      </c>
      <c r="F27" s="186" t="s">
        <v>664</v>
      </c>
      <c r="G27" s="186" t="s">
        <v>55</v>
      </c>
      <c r="H27" s="186" t="s">
        <v>62</v>
      </c>
      <c r="I27" s="186"/>
      <c r="J27" s="186" t="s">
        <v>63</v>
      </c>
    </row>
    <row r="28" spans="1:10" ht="45">
      <c r="A28" s="186">
        <v>101</v>
      </c>
      <c r="B28" s="186" t="s">
        <v>65</v>
      </c>
      <c r="C28" s="186" t="s">
        <v>66</v>
      </c>
      <c r="D28" s="186" t="s">
        <v>73</v>
      </c>
      <c r="E28" s="4" t="s">
        <v>669</v>
      </c>
      <c r="F28" s="186" t="s">
        <v>670</v>
      </c>
      <c r="G28" s="186" t="s">
        <v>120</v>
      </c>
      <c r="H28" s="186" t="s">
        <v>62</v>
      </c>
      <c r="I28" s="186"/>
      <c r="J28" s="186" t="s">
        <v>63</v>
      </c>
    </row>
    <row r="29" spans="1:10" ht="45">
      <c r="A29" s="186">
        <v>114</v>
      </c>
      <c r="B29" s="186" t="s">
        <v>65</v>
      </c>
      <c r="C29" s="186" t="s">
        <v>66</v>
      </c>
      <c r="D29" s="186" t="s">
        <v>81</v>
      </c>
      <c r="E29" s="4" t="s">
        <v>737</v>
      </c>
      <c r="F29" s="186" t="s">
        <v>738</v>
      </c>
      <c r="G29" s="186" t="s">
        <v>731</v>
      </c>
      <c r="H29" s="186" t="s">
        <v>62</v>
      </c>
      <c r="I29" s="186"/>
      <c r="J29" s="186" t="s">
        <v>63</v>
      </c>
    </row>
    <row r="30" spans="1:10" ht="45">
      <c r="A30" s="186">
        <v>123</v>
      </c>
      <c r="B30" s="186" t="s">
        <v>65</v>
      </c>
      <c r="C30" s="186" t="s">
        <v>66</v>
      </c>
      <c r="D30" s="186" t="s">
        <v>84</v>
      </c>
      <c r="E30" s="4" t="s">
        <v>793</v>
      </c>
      <c r="F30" s="186" t="s">
        <v>794</v>
      </c>
      <c r="G30" s="186" t="s">
        <v>59</v>
      </c>
      <c r="H30" s="186" t="s">
        <v>62</v>
      </c>
      <c r="I30" s="186"/>
      <c r="J30" s="186" t="s">
        <v>63</v>
      </c>
    </row>
    <row r="31" spans="1:10" ht="45">
      <c r="A31" s="186">
        <v>126</v>
      </c>
      <c r="B31" s="186" t="s">
        <v>65</v>
      </c>
      <c r="C31" s="186" t="s">
        <v>66</v>
      </c>
      <c r="D31" s="186" t="s">
        <v>84</v>
      </c>
      <c r="E31" s="4" t="s">
        <v>808</v>
      </c>
      <c r="F31" s="186" t="s">
        <v>809</v>
      </c>
      <c r="G31" s="186" t="s">
        <v>78</v>
      </c>
      <c r="H31" s="186" t="s">
        <v>62</v>
      </c>
      <c r="I31" s="186"/>
      <c r="J31" s="186" t="s">
        <v>63</v>
      </c>
    </row>
    <row r="32" spans="1:10" ht="45">
      <c r="A32" s="186">
        <v>129</v>
      </c>
      <c r="B32" s="186" t="s">
        <v>65</v>
      </c>
      <c r="C32" s="186" t="s">
        <v>66</v>
      </c>
      <c r="D32" s="186" t="s">
        <v>84</v>
      </c>
      <c r="E32" s="4" t="s">
        <v>829</v>
      </c>
      <c r="F32" s="186" t="s">
        <v>353</v>
      </c>
      <c r="G32" s="186" t="s">
        <v>59</v>
      </c>
      <c r="H32" s="186" t="s">
        <v>62</v>
      </c>
      <c r="I32" s="186"/>
      <c r="J32" s="186" t="s">
        <v>63</v>
      </c>
    </row>
    <row r="33" spans="1:10" ht="90">
      <c r="A33" s="186">
        <v>138</v>
      </c>
      <c r="B33" s="186" t="s">
        <v>65</v>
      </c>
      <c r="C33" s="186" t="s">
        <v>66</v>
      </c>
      <c r="D33" s="186" t="s">
        <v>84</v>
      </c>
      <c r="E33" s="4" t="s">
        <v>886</v>
      </c>
      <c r="F33" s="186" t="s">
        <v>887</v>
      </c>
      <c r="G33" s="186" t="s">
        <v>55</v>
      </c>
      <c r="H33" s="186" t="s">
        <v>62</v>
      </c>
      <c r="I33" s="186"/>
      <c r="J33" s="186" t="s">
        <v>63</v>
      </c>
    </row>
    <row r="34" spans="1:10" ht="45">
      <c r="A34" s="186">
        <v>154</v>
      </c>
      <c r="B34" s="186" t="s">
        <v>65</v>
      </c>
      <c r="C34" s="186" t="s">
        <v>66</v>
      </c>
      <c r="D34" s="186" t="s">
        <v>85</v>
      </c>
      <c r="E34" s="4" t="s">
        <v>960</v>
      </c>
      <c r="F34" s="186" t="s">
        <v>961</v>
      </c>
      <c r="G34" s="186" t="s">
        <v>78</v>
      </c>
      <c r="H34" s="186" t="s">
        <v>62</v>
      </c>
      <c r="I34" s="186"/>
      <c r="J34" s="186" t="s">
        <v>63</v>
      </c>
    </row>
    <row r="35" spans="1:10" ht="75">
      <c r="A35" s="186">
        <v>156</v>
      </c>
      <c r="B35" s="186">
        <v>2</v>
      </c>
      <c r="C35" s="186" t="s">
        <v>66</v>
      </c>
      <c r="D35" s="186" t="s">
        <v>91</v>
      </c>
      <c r="E35" s="4" t="s">
        <v>974</v>
      </c>
      <c r="F35" s="186" t="s">
        <v>975</v>
      </c>
      <c r="G35" s="186" t="s">
        <v>55</v>
      </c>
      <c r="H35" s="186" t="s">
        <v>62</v>
      </c>
      <c r="I35" s="186"/>
      <c r="J35" s="186" t="s">
        <v>63</v>
      </c>
    </row>
    <row r="36" spans="1:10" ht="60">
      <c r="A36" s="186">
        <v>157</v>
      </c>
      <c r="B36" s="186">
        <v>2</v>
      </c>
      <c r="C36" s="186" t="s">
        <v>66</v>
      </c>
      <c r="D36" s="186" t="s">
        <v>91</v>
      </c>
      <c r="E36" s="4" t="s">
        <v>980</v>
      </c>
      <c r="F36" s="186" t="s">
        <v>981</v>
      </c>
      <c r="G36" s="186" t="s">
        <v>55</v>
      </c>
      <c r="H36" s="186" t="s">
        <v>62</v>
      </c>
      <c r="I36" s="186"/>
      <c r="J36" s="186" t="s">
        <v>63</v>
      </c>
    </row>
    <row r="37" spans="1:10" ht="45">
      <c r="A37" s="186">
        <v>161</v>
      </c>
      <c r="B37" s="186">
        <v>2</v>
      </c>
      <c r="C37" s="186" t="s">
        <v>66</v>
      </c>
      <c r="D37" s="186" t="s">
        <v>999</v>
      </c>
      <c r="E37" s="4" t="s">
        <v>1006</v>
      </c>
      <c r="F37" s="186" t="s">
        <v>1007</v>
      </c>
      <c r="G37" s="186" t="s">
        <v>59</v>
      </c>
      <c r="H37" s="186" t="s">
        <v>62</v>
      </c>
      <c r="I37" s="186"/>
      <c r="J37" s="186" t="s">
        <v>63</v>
      </c>
    </row>
    <row r="38" spans="1:10" ht="45">
      <c r="A38" s="186">
        <v>172</v>
      </c>
      <c r="B38" s="186">
        <v>2</v>
      </c>
      <c r="C38" s="186" t="s">
        <v>66</v>
      </c>
      <c r="D38" s="186" t="s">
        <v>94</v>
      </c>
      <c r="E38" s="4" t="s">
        <v>1060</v>
      </c>
      <c r="F38" s="186" t="s">
        <v>1061</v>
      </c>
      <c r="G38" s="186" t="s">
        <v>78</v>
      </c>
      <c r="H38" s="186" t="s">
        <v>62</v>
      </c>
      <c r="I38" s="186"/>
      <c r="J38" s="186" t="s">
        <v>63</v>
      </c>
    </row>
    <row r="39" spans="1:10" ht="45">
      <c r="A39" s="186">
        <v>173</v>
      </c>
      <c r="B39" s="186">
        <v>2</v>
      </c>
      <c r="C39" s="186" t="s">
        <v>66</v>
      </c>
      <c r="D39" s="186" t="s">
        <v>94</v>
      </c>
      <c r="E39" s="4" t="s">
        <v>1068</v>
      </c>
      <c r="F39" s="186" t="s">
        <v>1069</v>
      </c>
      <c r="G39" s="186" t="s">
        <v>78</v>
      </c>
      <c r="H39" s="186" t="s">
        <v>62</v>
      </c>
      <c r="I39" s="186"/>
      <c r="J39" s="186" t="s">
        <v>63</v>
      </c>
    </row>
    <row r="40" spans="1:10" ht="60">
      <c r="A40" s="186">
        <v>181</v>
      </c>
      <c r="B40" s="186">
        <v>2</v>
      </c>
      <c r="C40" s="186" t="s">
        <v>66</v>
      </c>
      <c r="D40" s="186" t="s">
        <v>1085</v>
      </c>
      <c r="E40" s="4" t="s">
        <v>1095</v>
      </c>
      <c r="F40" s="186" t="s">
        <v>1096</v>
      </c>
      <c r="G40" s="186" t="s">
        <v>55</v>
      </c>
      <c r="H40" s="186" t="s">
        <v>62</v>
      </c>
      <c r="I40" s="186"/>
      <c r="J40" s="186" t="s">
        <v>63</v>
      </c>
    </row>
    <row r="41" spans="1:10" ht="76.5">
      <c r="A41" s="186">
        <v>211</v>
      </c>
      <c r="B41" s="186" t="s">
        <v>103</v>
      </c>
      <c r="C41" s="186" t="s">
        <v>104</v>
      </c>
      <c r="D41" s="107" t="s">
        <v>1236</v>
      </c>
      <c r="E41" s="115" t="s">
        <v>1851</v>
      </c>
      <c r="F41" s="107" t="s">
        <v>1240</v>
      </c>
      <c r="G41" s="107" t="s">
        <v>78</v>
      </c>
      <c r="H41" s="186" t="s">
        <v>62</v>
      </c>
      <c r="I41" s="186"/>
      <c r="J41" s="186" t="s">
        <v>63</v>
      </c>
    </row>
    <row r="42" spans="1:10" ht="60">
      <c r="A42" s="186">
        <v>263</v>
      </c>
      <c r="B42" s="186" t="s">
        <v>1367</v>
      </c>
      <c r="C42" s="186" t="s">
        <v>89</v>
      </c>
      <c r="D42" s="186" t="s">
        <v>1368</v>
      </c>
      <c r="E42" s="4" t="s">
        <v>1369</v>
      </c>
      <c r="F42" s="186" t="s">
        <v>1370</v>
      </c>
      <c r="G42" s="186" t="s">
        <v>55</v>
      </c>
      <c r="H42" s="186" t="s">
        <v>62</v>
      </c>
      <c r="I42" s="186"/>
      <c r="J42" s="186" t="s">
        <v>63</v>
      </c>
    </row>
    <row r="43" spans="1:10" ht="45">
      <c r="A43" s="186">
        <v>233</v>
      </c>
      <c r="B43" s="25" t="s">
        <v>103</v>
      </c>
      <c r="C43" s="25" t="s">
        <v>104</v>
      </c>
      <c r="D43" s="104" t="s">
        <v>1236</v>
      </c>
      <c r="E43" s="108" t="s">
        <v>1276</v>
      </c>
      <c r="F43" s="104" t="s">
        <v>1277</v>
      </c>
      <c r="G43" s="104" t="s">
        <v>78</v>
      </c>
      <c r="H43" s="25" t="s">
        <v>1568</v>
      </c>
      <c r="I43" s="25"/>
      <c r="J43" s="25" t="s">
        <v>1723</v>
      </c>
    </row>
    <row r="44" spans="1:10" ht="45">
      <c r="A44" s="186">
        <v>234</v>
      </c>
      <c r="B44" s="25" t="s">
        <v>103</v>
      </c>
      <c r="C44" s="25" t="s">
        <v>104</v>
      </c>
      <c r="D44" s="104" t="s">
        <v>1236</v>
      </c>
      <c r="E44" s="108" t="s">
        <v>1278</v>
      </c>
      <c r="F44" s="104" t="s">
        <v>1279</v>
      </c>
      <c r="G44" s="104" t="s">
        <v>78</v>
      </c>
      <c r="H44" s="25" t="s">
        <v>1821</v>
      </c>
      <c r="I44" s="25"/>
      <c r="J44" s="25" t="s">
        <v>1723</v>
      </c>
    </row>
    <row r="45" spans="1:10" ht="45">
      <c r="A45" s="186">
        <v>235</v>
      </c>
      <c r="B45" s="25" t="s">
        <v>103</v>
      </c>
      <c r="C45" s="25" t="s">
        <v>104</v>
      </c>
      <c r="D45" s="104" t="s">
        <v>1236</v>
      </c>
      <c r="E45" s="108" t="s">
        <v>1280</v>
      </c>
      <c r="F45" s="104" t="s">
        <v>1253</v>
      </c>
      <c r="G45" s="104" t="s">
        <v>78</v>
      </c>
      <c r="H45" s="25" t="s">
        <v>1568</v>
      </c>
      <c r="I45" s="25"/>
      <c r="J45" s="25" t="s">
        <v>1723</v>
      </c>
    </row>
    <row r="46" spans="1:10" s="28" customFormat="1" ht="180">
      <c r="A46" s="186">
        <v>265</v>
      </c>
      <c r="B46" s="186" t="s">
        <v>1387</v>
      </c>
      <c r="C46" s="186" t="s">
        <v>104</v>
      </c>
      <c r="D46" s="186" t="s">
        <v>1824</v>
      </c>
      <c r="E46" s="4" t="s">
        <v>1825</v>
      </c>
      <c r="F46" s="186" t="s">
        <v>1832</v>
      </c>
      <c r="G46" s="186" t="s">
        <v>1826</v>
      </c>
      <c r="H46" s="186" t="s">
        <v>62</v>
      </c>
      <c r="I46" s="186"/>
      <c r="J46" s="186" t="s">
        <v>1827</v>
      </c>
    </row>
    <row r="47" spans="1:10" s="28" customFormat="1" ht="45">
      <c r="A47" s="186">
        <v>174</v>
      </c>
      <c r="B47" s="186">
        <v>2</v>
      </c>
      <c r="C47" s="186" t="s">
        <v>66</v>
      </c>
      <c r="D47" s="186" t="s">
        <v>94</v>
      </c>
      <c r="E47" s="4" t="s">
        <v>1472</v>
      </c>
      <c r="F47" s="186" t="s">
        <v>1474</v>
      </c>
      <c r="G47" s="186" t="s">
        <v>55</v>
      </c>
      <c r="H47" s="186" t="s">
        <v>62</v>
      </c>
      <c r="I47" s="186"/>
      <c r="J47" s="186" t="s">
        <v>1561</v>
      </c>
    </row>
    <row r="48" spans="1:10" s="28" customFormat="1" ht="45">
      <c r="A48" s="186">
        <v>166</v>
      </c>
      <c r="B48" s="186">
        <v>2</v>
      </c>
      <c r="C48" s="186" t="s">
        <v>66</v>
      </c>
      <c r="D48" s="186" t="s">
        <v>1025</v>
      </c>
      <c r="E48" s="4" t="s">
        <v>1477</v>
      </c>
      <c r="F48" s="186" t="s">
        <v>1485</v>
      </c>
      <c r="G48" s="186" t="s">
        <v>55</v>
      </c>
      <c r="H48" s="186" t="s">
        <v>62</v>
      </c>
      <c r="I48" s="186"/>
      <c r="J48" s="186" t="s">
        <v>1480</v>
      </c>
    </row>
    <row r="49" spans="1:10" s="28" customFormat="1" ht="45">
      <c r="A49" s="39">
        <v>40</v>
      </c>
      <c r="B49" s="186" t="s">
        <v>25</v>
      </c>
      <c r="C49" s="186" t="s">
        <v>26</v>
      </c>
      <c r="D49" s="186" t="s">
        <v>54</v>
      </c>
      <c r="E49" s="4" t="s">
        <v>352</v>
      </c>
      <c r="F49" s="186" t="s">
        <v>353</v>
      </c>
      <c r="G49" s="186" t="s">
        <v>59</v>
      </c>
      <c r="H49" s="186" t="s">
        <v>62</v>
      </c>
      <c r="I49" s="186"/>
      <c r="J49" s="186" t="s">
        <v>354</v>
      </c>
    </row>
    <row r="50" spans="1:10" s="28" customFormat="1" ht="75">
      <c r="A50" s="186">
        <v>60</v>
      </c>
      <c r="B50" s="186" t="s">
        <v>65</v>
      </c>
      <c r="C50" s="186" t="s">
        <v>66</v>
      </c>
      <c r="D50" s="186" t="s">
        <v>67</v>
      </c>
      <c r="E50" s="4" t="s">
        <v>442</v>
      </c>
      <c r="F50" s="186" t="s">
        <v>443</v>
      </c>
      <c r="G50" s="186" t="s">
        <v>58</v>
      </c>
      <c r="H50" s="186" t="s">
        <v>62</v>
      </c>
      <c r="I50" s="186"/>
      <c r="J50" s="186" t="s">
        <v>354</v>
      </c>
    </row>
    <row r="51" spans="1:10" s="28" customFormat="1" ht="30">
      <c r="A51" s="186">
        <v>141</v>
      </c>
      <c r="B51" s="186" t="s">
        <v>65</v>
      </c>
      <c r="C51" s="186" t="s">
        <v>66</v>
      </c>
      <c r="D51" s="186" t="s">
        <v>84</v>
      </c>
      <c r="E51" s="4" t="s">
        <v>905</v>
      </c>
      <c r="F51" s="186" t="s">
        <v>353</v>
      </c>
      <c r="G51" s="186" t="s">
        <v>59</v>
      </c>
      <c r="H51" s="186" t="s">
        <v>62</v>
      </c>
      <c r="I51" s="186"/>
      <c r="J51" s="186" t="s">
        <v>354</v>
      </c>
    </row>
    <row r="52" spans="1:10" s="28" customFormat="1" ht="90">
      <c r="A52" s="186">
        <v>267</v>
      </c>
      <c r="B52" s="186" t="s">
        <v>1387</v>
      </c>
      <c r="C52" s="186"/>
      <c r="D52" s="186"/>
      <c r="E52" s="4" t="s">
        <v>1396</v>
      </c>
      <c r="F52" s="186" t="s">
        <v>1397</v>
      </c>
      <c r="G52" s="186" t="s">
        <v>1398</v>
      </c>
      <c r="H52" s="186" t="s">
        <v>62</v>
      </c>
      <c r="I52" s="186"/>
      <c r="J52" s="186" t="s">
        <v>354</v>
      </c>
    </row>
    <row r="53" spans="1:10" ht="45">
      <c r="A53" s="39">
        <v>9</v>
      </c>
      <c r="B53" s="186" t="s">
        <v>25</v>
      </c>
      <c r="C53" s="186" t="s">
        <v>26</v>
      </c>
      <c r="D53" s="186" t="s">
        <v>27</v>
      </c>
      <c r="E53" s="4" t="s">
        <v>163</v>
      </c>
      <c r="F53" s="186" t="s">
        <v>164</v>
      </c>
      <c r="G53" s="186" t="s">
        <v>55</v>
      </c>
      <c r="H53" s="186" t="s">
        <v>62</v>
      </c>
      <c r="I53" s="186"/>
      <c r="J53" s="186" t="s">
        <v>165</v>
      </c>
    </row>
    <row r="54" spans="1:10" ht="45">
      <c r="A54" s="39">
        <v>10</v>
      </c>
      <c r="B54" s="186" t="s">
        <v>25</v>
      </c>
      <c r="C54" s="186" t="s">
        <v>175</v>
      </c>
      <c r="D54" s="186" t="s">
        <v>27</v>
      </c>
      <c r="E54" s="4" t="s">
        <v>176</v>
      </c>
      <c r="F54" s="186" t="s">
        <v>177</v>
      </c>
      <c r="G54" s="186" t="s">
        <v>55</v>
      </c>
      <c r="H54" s="186" t="s">
        <v>62</v>
      </c>
      <c r="I54" s="186"/>
      <c r="J54" s="186" t="s">
        <v>165</v>
      </c>
    </row>
    <row r="55" spans="1:10" ht="45">
      <c r="A55" s="186">
        <v>78</v>
      </c>
      <c r="B55" s="186" t="s">
        <v>65</v>
      </c>
      <c r="C55" s="186" t="s">
        <v>66</v>
      </c>
      <c r="D55" s="186" t="s">
        <v>75</v>
      </c>
      <c r="E55" s="4" t="s">
        <v>520</v>
      </c>
      <c r="F55" s="186" t="s">
        <v>521</v>
      </c>
      <c r="G55" s="186" t="s">
        <v>78</v>
      </c>
      <c r="H55" s="186" t="s">
        <v>62</v>
      </c>
      <c r="I55" s="186"/>
      <c r="J55" s="186" t="s">
        <v>165</v>
      </c>
    </row>
    <row r="56" spans="1:10" ht="45">
      <c r="A56" s="186">
        <v>80</v>
      </c>
      <c r="B56" s="186" t="s">
        <v>65</v>
      </c>
      <c r="C56" s="186" t="s">
        <v>66</v>
      </c>
      <c r="D56" s="186" t="s">
        <v>75</v>
      </c>
      <c r="E56" s="4" t="s">
        <v>529</v>
      </c>
      <c r="F56" s="186" t="s">
        <v>530</v>
      </c>
      <c r="G56" s="186" t="s">
        <v>531</v>
      </c>
      <c r="H56" s="186" t="s">
        <v>62</v>
      </c>
      <c r="I56" s="186"/>
      <c r="J56" s="186" t="s">
        <v>165</v>
      </c>
    </row>
    <row r="57" spans="1:10" ht="120">
      <c r="A57" s="186">
        <v>81</v>
      </c>
      <c r="B57" s="186" t="s">
        <v>65</v>
      </c>
      <c r="C57" s="186" t="s">
        <v>66</v>
      </c>
      <c r="D57" s="186" t="s">
        <v>75</v>
      </c>
      <c r="E57" s="4" t="s">
        <v>535</v>
      </c>
      <c r="F57" s="186" t="s">
        <v>536</v>
      </c>
      <c r="G57" s="186" t="s">
        <v>43</v>
      </c>
      <c r="H57" s="186" t="s">
        <v>62</v>
      </c>
      <c r="I57" s="186"/>
      <c r="J57" s="186" t="s">
        <v>165</v>
      </c>
    </row>
    <row r="58" spans="1:10" ht="75">
      <c r="A58" s="186">
        <v>95</v>
      </c>
      <c r="B58" s="186" t="s">
        <v>65</v>
      </c>
      <c r="C58" s="186" t="s">
        <v>66</v>
      </c>
      <c r="D58" s="186" t="s">
        <v>571</v>
      </c>
      <c r="E58" s="4" t="s">
        <v>626</v>
      </c>
      <c r="F58" s="186" t="s">
        <v>627</v>
      </c>
      <c r="G58" s="186" t="s">
        <v>617</v>
      </c>
      <c r="H58" s="186" t="s">
        <v>62</v>
      </c>
      <c r="I58" s="186"/>
      <c r="J58" s="186" t="s">
        <v>165</v>
      </c>
    </row>
    <row r="59" spans="1:10" ht="75">
      <c r="A59" s="186">
        <v>96</v>
      </c>
      <c r="B59" s="186" t="s">
        <v>65</v>
      </c>
      <c r="C59" s="186" t="s">
        <v>66</v>
      </c>
      <c r="D59" s="186" t="s">
        <v>571</v>
      </c>
      <c r="E59" s="4" t="s">
        <v>635</v>
      </c>
      <c r="F59" s="186" t="s">
        <v>636</v>
      </c>
      <c r="G59" s="186" t="s">
        <v>55</v>
      </c>
      <c r="H59" s="186" t="s">
        <v>62</v>
      </c>
      <c r="I59" s="186"/>
      <c r="J59" s="186" t="s">
        <v>165</v>
      </c>
    </row>
    <row r="60" spans="1:10" ht="60">
      <c r="A60" s="186">
        <v>97</v>
      </c>
      <c r="B60" s="186" t="s">
        <v>65</v>
      </c>
      <c r="C60" s="186" t="s">
        <v>66</v>
      </c>
      <c r="D60" s="186" t="s">
        <v>571</v>
      </c>
      <c r="E60" s="4" t="s">
        <v>642</v>
      </c>
      <c r="F60" s="186" t="s">
        <v>643</v>
      </c>
      <c r="G60" s="186" t="s">
        <v>78</v>
      </c>
      <c r="H60" s="186" t="s">
        <v>62</v>
      </c>
      <c r="I60" s="186"/>
      <c r="J60" s="186" t="s">
        <v>165</v>
      </c>
    </row>
    <row r="61" spans="1:10" ht="45">
      <c r="A61" s="186">
        <v>105</v>
      </c>
      <c r="B61" s="186" t="s">
        <v>65</v>
      </c>
      <c r="C61" s="186" t="s">
        <v>66</v>
      </c>
      <c r="D61" s="186" t="s">
        <v>73</v>
      </c>
      <c r="E61" s="4" t="s">
        <v>695</v>
      </c>
      <c r="F61" s="186" t="s">
        <v>696</v>
      </c>
      <c r="G61" s="186" t="s">
        <v>59</v>
      </c>
      <c r="H61" s="186" t="s">
        <v>62</v>
      </c>
      <c r="I61" s="186"/>
      <c r="J61" s="186" t="s">
        <v>165</v>
      </c>
    </row>
    <row r="62" spans="1:10" ht="45">
      <c r="A62" s="186">
        <v>139</v>
      </c>
      <c r="B62" s="186" t="s">
        <v>65</v>
      </c>
      <c r="C62" s="186" t="s">
        <v>66</v>
      </c>
      <c r="D62" s="186" t="s">
        <v>84</v>
      </c>
      <c r="E62" s="4" t="s">
        <v>893</v>
      </c>
      <c r="F62" s="186" t="s">
        <v>894</v>
      </c>
      <c r="G62" s="186" t="s">
        <v>29</v>
      </c>
      <c r="H62" s="186" t="s">
        <v>62</v>
      </c>
      <c r="I62" s="186"/>
      <c r="J62" s="186" t="s">
        <v>165</v>
      </c>
    </row>
    <row r="63" spans="1:10" s="8" customFormat="1" ht="30">
      <c r="A63" s="186">
        <v>170</v>
      </c>
      <c r="B63" s="186">
        <v>2</v>
      </c>
      <c r="C63" s="186" t="s">
        <v>66</v>
      </c>
      <c r="D63" s="186" t="s">
        <v>1033</v>
      </c>
      <c r="E63" s="4" t="s">
        <v>1048</v>
      </c>
      <c r="F63" s="36" t="s">
        <v>1049</v>
      </c>
      <c r="G63" s="186" t="s">
        <v>78</v>
      </c>
      <c r="H63" s="186" t="s">
        <v>62</v>
      </c>
      <c r="I63" s="186"/>
      <c r="J63" s="186" t="s">
        <v>165</v>
      </c>
    </row>
    <row r="64" spans="1:10" s="8" customFormat="1" ht="45">
      <c r="A64" s="186">
        <v>182</v>
      </c>
      <c r="B64" s="186">
        <v>2</v>
      </c>
      <c r="C64" s="186" t="s">
        <v>66</v>
      </c>
      <c r="D64" s="186" t="s">
        <v>1103</v>
      </c>
      <c r="E64" s="4" t="s">
        <v>1104</v>
      </c>
      <c r="F64" s="186" t="s">
        <v>1105</v>
      </c>
      <c r="G64" s="186" t="s">
        <v>78</v>
      </c>
      <c r="H64" s="186" t="s">
        <v>62</v>
      </c>
      <c r="I64" s="186"/>
      <c r="J64" s="186" t="s">
        <v>165</v>
      </c>
    </row>
    <row r="65" spans="1:10" s="8" customFormat="1" ht="45">
      <c r="A65" s="186">
        <v>183</v>
      </c>
      <c r="B65" s="186">
        <v>2</v>
      </c>
      <c r="C65" s="186" t="s">
        <v>66</v>
      </c>
      <c r="D65" s="186" t="s">
        <v>1103</v>
      </c>
      <c r="E65" s="4" t="s">
        <v>1113</v>
      </c>
      <c r="F65" s="186" t="s">
        <v>1114</v>
      </c>
      <c r="G65" s="186" t="s">
        <v>78</v>
      </c>
      <c r="H65" s="186" t="s">
        <v>62</v>
      </c>
      <c r="I65" s="186"/>
      <c r="J65" s="186" t="s">
        <v>165</v>
      </c>
    </row>
    <row r="66" spans="1:10" s="28" customFormat="1" ht="90">
      <c r="A66" s="98">
        <v>185</v>
      </c>
      <c r="B66" s="98">
        <v>3</v>
      </c>
      <c r="C66" s="97" t="s">
        <v>97</v>
      </c>
      <c r="D66" s="98" t="s">
        <v>1909</v>
      </c>
      <c r="E66" s="97" t="s">
        <v>1910</v>
      </c>
      <c r="F66" s="97" t="s">
        <v>1912</v>
      </c>
      <c r="G66" s="98" t="s">
        <v>55</v>
      </c>
      <c r="H66" s="98" t="s">
        <v>62</v>
      </c>
      <c r="I66" s="98"/>
      <c r="J66" s="98" t="s">
        <v>165</v>
      </c>
    </row>
    <row r="67" spans="1:10" ht="165">
      <c r="A67" s="98">
        <v>201</v>
      </c>
      <c r="B67" s="186">
        <v>3</v>
      </c>
      <c r="C67" s="186" t="s">
        <v>97</v>
      </c>
      <c r="D67" s="186" t="s">
        <v>98</v>
      </c>
      <c r="E67" s="4" t="s">
        <v>1194</v>
      </c>
      <c r="F67" s="186" t="s">
        <v>1195</v>
      </c>
      <c r="G67" s="186" t="s">
        <v>55</v>
      </c>
      <c r="H67" s="186" t="s">
        <v>62</v>
      </c>
      <c r="I67" s="186"/>
      <c r="J67" s="186" t="s">
        <v>165</v>
      </c>
    </row>
    <row r="68" spans="1:10" ht="30">
      <c r="A68" s="39">
        <v>13</v>
      </c>
      <c r="B68" s="191" t="s">
        <v>1447</v>
      </c>
      <c r="C68" s="191" t="s">
        <v>26</v>
      </c>
      <c r="D68" s="191" t="s">
        <v>27</v>
      </c>
      <c r="E68" s="95" t="s">
        <v>1993</v>
      </c>
      <c r="F68" s="27" t="s">
        <v>1994</v>
      </c>
      <c r="G68" s="191" t="s">
        <v>55</v>
      </c>
      <c r="H68" s="191" t="s">
        <v>62</v>
      </c>
      <c r="I68" s="191"/>
      <c r="J68" s="191" t="s">
        <v>1995</v>
      </c>
    </row>
    <row r="69" spans="1:10" ht="60">
      <c r="A69" s="39">
        <v>12</v>
      </c>
      <c r="B69" s="186" t="s">
        <v>25</v>
      </c>
      <c r="C69" s="186" t="s">
        <v>175</v>
      </c>
      <c r="D69" s="186" t="s">
        <v>27</v>
      </c>
      <c r="E69" s="4" t="s">
        <v>187</v>
      </c>
      <c r="F69" s="186" t="s">
        <v>188</v>
      </c>
      <c r="G69" s="186" t="s">
        <v>1826</v>
      </c>
      <c r="H69" s="186" t="s">
        <v>62</v>
      </c>
      <c r="I69" s="186"/>
      <c r="J69" s="186" t="s">
        <v>189</v>
      </c>
    </row>
    <row r="70" spans="1:10" ht="60">
      <c r="A70" s="39">
        <v>14</v>
      </c>
      <c r="B70" s="186" t="s">
        <v>25</v>
      </c>
      <c r="C70" s="186" t="s">
        <v>26</v>
      </c>
      <c r="D70" s="186" t="s">
        <v>54</v>
      </c>
      <c r="E70" s="4" t="s">
        <v>196</v>
      </c>
      <c r="F70" s="186" t="s">
        <v>197</v>
      </c>
      <c r="G70" s="186" t="s">
        <v>29</v>
      </c>
      <c r="H70" s="186" t="s">
        <v>62</v>
      </c>
      <c r="I70" s="186"/>
      <c r="J70" s="186" t="s">
        <v>189</v>
      </c>
    </row>
    <row r="71" spans="1:10" ht="45">
      <c r="A71" s="39">
        <v>22</v>
      </c>
      <c r="B71" s="186" t="s">
        <v>25</v>
      </c>
      <c r="C71" s="186" t="s">
        <v>26</v>
      </c>
      <c r="D71" s="186" t="s">
        <v>54</v>
      </c>
      <c r="E71" s="4" t="s">
        <v>235</v>
      </c>
      <c r="F71" s="186" t="s">
        <v>236</v>
      </c>
      <c r="G71" s="186" t="s">
        <v>29</v>
      </c>
      <c r="H71" s="186" t="s">
        <v>62</v>
      </c>
      <c r="I71" s="186"/>
      <c r="J71" s="186" t="s">
        <v>189</v>
      </c>
    </row>
    <row r="72" spans="1:10" s="28" customFormat="1" ht="60">
      <c r="A72" s="39">
        <v>27</v>
      </c>
      <c r="B72" s="186" t="s">
        <v>25</v>
      </c>
      <c r="C72" s="186" t="s">
        <v>26</v>
      </c>
      <c r="D72" s="186" t="s">
        <v>54</v>
      </c>
      <c r="E72" s="4" t="s">
        <v>268</v>
      </c>
      <c r="F72" s="186" t="s">
        <v>269</v>
      </c>
      <c r="G72" s="186" t="s">
        <v>78</v>
      </c>
      <c r="H72" s="186" t="s">
        <v>62</v>
      </c>
      <c r="I72" s="186"/>
      <c r="J72" s="186" t="s">
        <v>189</v>
      </c>
    </row>
    <row r="73" spans="1:10" s="28" customFormat="1" ht="90">
      <c r="A73" s="39">
        <v>28</v>
      </c>
      <c r="B73" s="186" t="s">
        <v>25</v>
      </c>
      <c r="C73" s="186" t="s">
        <v>26</v>
      </c>
      <c r="D73" s="186" t="s">
        <v>54</v>
      </c>
      <c r="E73" s="4" t="s">
        <v>276</v>
      </c>
      <c r="F73" s="186" t="s">
        <v>277</v>
      </c>
      <c r="G73" s="186" t="s">
        <v>55</v>
      </c>
      <c r="H73" s="186" t="s">
        <v>62</v>
      </c>
      <c r="I73" s="186"/>
      <c r="J73" s="186" t="s">
        <v>189</v>
      </c>
    </row>
    <row r="74" spans="1:10" s="28" customFormat="1" ht="45">
      <c r="A74" s="39">
        <v>29</v>
      </c>
      <c r="B74" s="186" t="s">
        <v>25</v>
      </c>
      <c r="C74" s="186" t="s">
        <v>26</v>
      </c>
      <c r="D74" s="186" t="s">
        <v>54</v>
      </c>
      <c r="E74" s="4" t="s">
        <v>285</v>
      </c>
      <c r="F74" s="186" t="s">
        <v>286</v>
      </c>
      <c r="G74" s="186" t="s">
        <v>55</v>
      </c>
      <c r="H74" s="186" t="s">
        <v>62</v>
      </c>
      <c r="I74" s="186"/>
      <c r="J74" s="186" t="s">
        <v>189</v>
      </c>
    </row>
    <row r="75" spans="1:10" ht="60">
      <c r="A75" s="186">
        <v>162</v>
      </c>
      <c r="B75" s="186">
        <v>2</v>
      </c>
      <c r="C75" s="186" t="s">
        <v>66</v>
      </c>
      <c r="D75" s="186" t="s">
        <v>1011</v>
      </c>
      <c r="E75" s="4" t="s">
        <v>1012</v>
      </c>
      <c r="F75" s="186" t="s">
        <v>1013</v>
      </c>
      <c r="G75" s="186" t="s">
        <v>78</v>
      </c>
      <c r="H75" s="186" t="s">
        <v>62</v>
      </c>
      <c r="I75" s="186"/>
      <c r="J75" s="186" t="s">
        <v>189</v>
      </c>
    </row>
    <row r="76" spans="1:10" ht="85.5" customHeight="1">
      <c r="A76" s="186">
        <v>178</v>
      </c>
      <c r="B76" s="191">
        <v>2</v>
      </c>
      <c r="C76" s="191" t="s">
        <v>66</v>
      </c>
      <c r="D76" s="191" t="s">
        <v>1884</v>
      </c>
      <c r="E76" s="95" t="s">
        <v>1885</v>
      </c>
      <c r="F76" s="191" t="s">
        <v>1886</v>
      </c>
      <c r="G76" s="191" t="s">
        <v>55</v>
      </c>
      <c r="H76" s="191" t="s">
        <v>62</v>
      </c>
      <c r="I76" s="191"/>
      <c r="J76" s="191" t="s">
        <v>189</v>
      </c>
    </row>
    <row r="77" spans="1:10" ht="57">
      <c r="A77" s="186">
        <v>207</v>
      </c>
      <c r="B77" s="12" t="s">
        <v>1228</v>
      </c>
      <c r="C77" s="12" t="s">
        <v>104</v>
      </c>
      <c r="D77" s="16" t="s">
        <v>1220</v>
      </c>
      <c r="E77" s="17" t="s">
        <v>1848</v>
      </c>
      <c r="F77" s="17" t="s">
        <v>1229</v>
      </c>
      <c r="G77" s="16" t="s">
        <v>29</v>
      </c>
      <c r="H77" s="48" t="s">
        <v>1568</v>
      </c>
      <c r="I77" s="12"/>
      <c r="J77" s="48" t="s">
        <v>1567</v>
      </c>
    </row>
    <row r="78" spans="1:10" ht="45">
      <c r="A78" s="186">
        <v>164</v>
      </c>
      <c r="B78" s="191">
        <v>2</v>
      </c>
      <c r="C78" s="191" t="s">
        <v>66</v>
      </c>
      <c r="D78" s="191" t="s">
        <v>1017</v>
      </c>
      <c r="E78" s="95" t="s">
        <v>1892</v>
      </c>
      <c r="F78" s="191" t="s">
        <v>1961</v>
      </c>
      <c r="G78" s="191" t="s">
        <v>55</v>
      </c>
      <c r="H78" s="191" t="s">
        <v>62</v>
      </c>
      <c r="I78" s="191"/>
      <c r="J78" s="191" t="s">
        <v>1894</v>
      </c>
    </row>
    <row r="79" spans="1:10" ht="60">
      <c r="A79" s="186">
        <v>167</v>
      </c>
      <c r="B79" s="191">
        <v>2</v>
      </c>
      <c r="C79" s="191" t="s">
        <v>66</v>
      </c>
      <c r="D79" s="191" t="s">
        <v>1025</v>
      </c>
      <c r="E79" s="95" t="s">
        <v>1918</v>
      </c>
      <c r="F79" s="191" t="s">
        <v>1914</v>
      </c>
      <c r="G79" s="191" t="s">
        <v>78</v>
      </c>
      <c r="H79" s="191" t="s">
        <v>62</v>
      </c>
      <c r="I79" s="191"/>
      <c r="J79" s="191" t="s">
        <v>1894</v>
      </c>
    </row>
    <row r="80" spans="1:10" ht="60">
      <c r="A80" s="186">
        <v>62</v>
      </c>
      <c r="B80" s="191" t="s">
        <v>1428</v>
      </c>
      <c r="C80" s="191" t="s">
        <v>66</v>
      </c>
      <c r="D80" s="191" t="s">
        <v>67</v>
      </c>
      <c r="E80" s="95" t="s">
        <v>2032</v>
      </c>
      <c r="F80" s="191" t="s">
        <v>1905</v>
      </c>
      <c r="G80" s="191" t="s">
        <v>59</v>
      </c>
      <c r="H80" s="191" t="s">
        <v>62</v>
      </c>
      <c r="I80" s="191"/>
      <c r="J80" s="191" t="s">
        <v>1893</v>
      </c>
    </row>
    <row r="81" spans="1:10" ht="60">
      <c r="A81" s="186">
        <v>247</v>
      </c>
      <c r="B81" s="25" t="s">
        <v>103</v>
      </c>
      <c r="C81" s="25" t="s">
        <v>104</v>
      </c>
      <c r="D81" s="104" t="s">
        <v>1298</v>
      </c>
      <c r="E81" s="104" t="s">
        <v>1863</v>
      </c>
      <c r="F81" s="104" t="s">
        <v>1635</v>
      </c>
      <c r="G81" s="104" t="s">
        <v>78</v>
      </c>
      <c r="H81" s="25" t="s">
        <v>1568</v>
      </c>
      <c r="I81" s="25"/>
      <c r="J81" s="25" t="s">
        <v>1636</v>
      </c>
    </row>
    <row r="82" spans="1:10" ht="75">
      <c r="A82" s="186">
        <v>274</v>
      </c>
      <c r="B82" s="186" t="s">
        <v>1387</v>
      </c>
      <c r="C82" s="186"/>
      <c r="D82" s="186"/>
      <c r="E82" s="4" t="s">
        <v>1545</v>
      </c>
      <c r="F82" s="186" t="s">
        <v>232</v>
      </c>
      <c r="G82" s="186" t="s">
        <v>1539</v>
      </c>
      <c r="H82" s="186" t="s">
        <v>62</v>
      </c>
      <c r="I82" s="186"/>
      <c r="J82" s="186" t="s">
        <v>1563</v>
      </c>
    </row>
    <row r="83" spans="1:10" s="8" customFormat="1" ht="180">
      <c r="A83" s="186">
        <v>108</v>
      </c>
      <c r="B83" s="186" t="s">
        <v>1428</v>
      </c>
      <c r="C83" s="186" t="s">
        <v>66</v>
      </c>
      <c r="D83" s="186" t="s">
        <v>73</v>
      </c>
      <c r="E83" s="4" t="s">
        <v>1442</v>
      </c>
      <c r="F83" s="186" t="s">
        <v>1441</v>
      </c>
      <c r="G83" s="186" t="s">
        <v>55</v>
      </c>
      <c r="H83" s="186" t="s">
        <v>62</v>
      </c>
      <c r="I83" s="186"/>
      <c r="J83" s="186" t="s">
        <v>1560</v>
      </c>
    </row>
    <row r="84" spans="1:10" s="8" customFormat="1" ht="60">
      <c r="A84" s="39">
        <v>41</v>
      </c>
      <c r="B84" s="186" t="s">
        <v>1447</v>
      </c>
      <c r="C84" s="186" t="s">
        <v>26</v>
      </c>
      <c r="D84" s="186" t="s">
        <v>54</v>
      </c>
      <c r="E84" s="4" t="s">
        <v>1448</v>
      </c>
      <c r="F84" s="186" t="s">
        <v>1449</v>
      </c>
      <c r="G84" s="186" t="s">
        <v>29</v>
      </c>
      <c r="H84" s="186" t="s">
        <v>62</v>
      </c>
      <c r="I84" s="186"/>
      <c r="J84" s="186" t="s">
        <v>1443</v>
      </c>
    </row>
    <row r="85" spans="1:10" s="8" customFormat="1" ht="30">
      <c r="A85" s="39">
        <v>45</v>
      </c>
      <c r="B85" s="191" t="s">
        <v>25</v>
      </c>
      <c r="C85" s="191" t="s">
        <v>1923</v>
      </c>
      <c r="D85" s="191" t="s">
        <v>54</v>
      </c>
      <c r="E85" s="95" t="s">
        <v>1924</v>
      </c>
      <c r="F85" s="191" t="s">
        <v>1925</v>
      </c>
      <c r="G85" s="191" t="s">
        <v>47</v>
      </c>
      <c r="H85" s="191" t="s">
        <v>62</v>
      </c>
      <c r="I85" s="191"/>
      <c r="J85" s="191" t="s">
        <v>1443</v>
      </c>
    </row>
    <row r="86" spans="1:10" ht="45">
      <c r="A86" s="186">
        <v>61</v>
      </c>
      <c r="B86" s="186" t="s">
        <v>1428</v>
      </c>
      <c r="C86" s="186" t="s">
        <v>66</v>
      </c>
      <c r="D86" s="186" t="s">
        <v>67</v>
      </c>
      <c r="E86" s="4" t="s">
        <v>1458</v>
      </c>
      <c r="F86" s="186" t="s">
        <v>1055</v>
      </c>
      <c r="G86" s="186" t="s">
        <v>59</v>
      </c>
      <c r="H86" s="186" t="s">
        <v>62</v>
      </c>
      <c r="I86" s="186"/>
      <c r="J86" s="186" t="s">
        <v>1443</v>
      </c>
    </row>
    <row r="87" spans="1:10" ht="45">
      <c r="A87" s="186">
        <v>117</v>
      </c>
      <c r="B87" s="191" t="s">
        <v>1428</v>
      </c>
      <c r="C87" s="191" t="s">
        <v>66</v>
      </c>
      <c r="D87" s="191" t="s">
        <v>81</v>
      </c>
      <c r="E87" s="95" t="s">
        <v>1930</v>
      </c>
      <c r="F87" s="191" t="s">
        <v>723</v>
      </c>
      <c r="G87" s="191" t="s">
        <v>59</v>
      </c>
      <c r="H87" s="191" t="s">
        <v>62</v>
      </c>
      <c r="I87" s="191"/>
      <c r="J87" s="191" t="s">
        <v>1443</v>
      </c>
    </row>
    <row r="88" spans="1:10" ht="30">
      <c r="A88" s="186">
        <v>239</v>
      </c>
      <c r="B88" s="91" t="s">
        <v>1492</v>
      </c>
      <c r="C88" s="91" t="s">
        <v>104</v>
      </c>
      <c r="D88" s="118" t="s">
        <v>1236</v>
      </c>
      <c r="E88" s="119" t="s">
        <v>1870</v>
      </c>
      <c r="F88" s="118" t="s">
        <v>1871</v>
      </c>
      <c r="G88" s="118" t="s">
        <v>59</v>
      </c>
      <c r="H88" s="91" t="s">
        <v>62</v>
      </c>
      <c r="I88" s="91"/>
      <c r="J88" s="91" t="s">
        <v>1872</v>
      </c>
    </row>
    <row r="89" spans="1:10" s="8" customFormat="1" ht="45">
      <c r="A89" s="186">
        <v>271</v>
      </c>
      <c r="B89" s="186" t="s">
        <v>1387</v>
      </c>
      <c r="C89" s="186" t="s">
        <v>66</v>
      </c>
      <c r="D89" s="186"/>
      <c r="E89" s="4" t="s">
        <v>1516</v>
      </c>
      <c r="F89" s="186" t="s">
        <v>1517</v>
      </c>
      <c r="G89" s="186" t="s">
        <v>29</v>
      </c>
      <c r="H89" s="186" t="s">
        <v>62</v>
      </c>
      <c r="I89" s="186"/>
      <c r="J89" s="186" t="s">
        <v>1562</v>
      </c>
    </row>
    <row r="90" spans="1:10" ht="30">
      <c r="A90" s="186">
        <v>146</v>
      </c>
      <c r="B90" s="186" t="s">
        <v>65</v>
      </c>
      <c r="C90" s="186" t="s">
        <v>66</v>
      </c>
      <c r="D90" s="186" t="s">
        <v>84</v>
      </c>
      <c r="E90" s="4" t="s">
        <v>1504</v>
      </c>
      <c r="F90" s="186" t="s">
        <v>232</v>
      </c>
      <c r="G90" s="186" t="s">
        <v>1463</v>
      </c>
      <c r="H90" s="186" t="s">
        <v>62</v>
      </c>
      <c r="I90" s="186"/>
      <c r="J90" s="186" t="s">
        <v>1505</v>
      </c>
    </row>
    <row r="91" spans="1:10" ht="75">
      <c r="A91" s="186">
        <v>184</v>
      </c>
      <c r="B91" s="191">
        <v>2</v>
      </c>
      <c r="C91" s="191" t="s">
        <v>66</v>
      </c>
      <c r="D91" s="191" t="s">
        <v>1908</v>
      </c>
      <c r="E91" s="95" t="s">
        <v>1878</v>
      </c>
      <c r="F91" s="191" t="s">
        <v>1879</v>
      </c>
      <c r="G91" s="191" t="s">
        <v>55</v>
      </c>
      <c r="H91" s="191" t="s">
        <v>62</v>
      </c>
      <c r="I91" s="191"/>
      <c r="J91" s="191" t="s">
        <v>1880</v>
      </c>
    </row>
    <row r="92" spans="1:10" ht="45">
      <c r="A92" s="186">
        <v>116</v>
      </c>
      <c r="B92" s="186" t="s">
        <v>65</v>
      </c>
      <c r="C92" s="186" t="s">
        <v>66</v>
      </c>
      <c r="D92" s="186" t="s">
        <v>81</v>
      </c>
      <c r="E92" s="4" t="s">
        <v>751</v>
      </c>
      <c r="F92" s="186" t="s">
        <v>752</v>
      </c>
      <c r="G92" s="186" t="s">
        <v>731</v>
      </c>
      <c r="H92" s="186" t="s">
        <v>62</v>
      </c>
      <c r="I92" s="186"/>
      <c r="J92" s="186" t="s">
        <v>753</v>
      </c>
    </row>
    <row r="93" spans="1:10" ht="45">
      <c r="A93" s="186">
        <v>168</v>
      </c>
      <c r="B93" s="186">
        <v>2</v>
      </c>
      <c r="C93" s="186" t="s">
        <v>66</v>
      </c>
      <c r="D93" s="186" t="s">
        <v>1033</v>
      </c>
      <c r="E93" s="4" t="s">
        <v>1034</v>
      </c>
      <c r="F93" s="186" t="s">
        <v>1035</v>
      </c>
      <c r="G93" s="186" t="s">
        <v>78</v>
      </c>
      <c r="H93" s="186" t="s">
        <v>62</v>
      </c>
      <c r="I93" s="186"/>
      <c r="J93" s="186" t="s">
        <v>753</v>
      </c>
    </row>
    <row r="94" spans="1:10" ht="30">
      <c r="A94" s="98">
        <v>196</v>
      </c>
      <c r="B94" s="186">
        <v>3</v>
      </c>
      <c r="C94" s="186" t="s">
        <v>97</v>
      </c>
      <c r="D94" s="186" t="s">
        <v>1165</v>
      </c>
      <c r="E94" s="4" t="s">
        <v>1166</v>
      </c>
      <c r="F94" s="186" t="s">
        <v>1167</v>
      </c>
      <c r="G94" s="186" t="s">
        <v>55</v>
      </c>
      <c r="H94" s="186" t="s">
        <v>62</v>
      </c>
      <c r="I94" s="186"/>
      <c r="J94" s="186" t="s">
        <v>753</v>
      </c>
    </row>
    <row r="95" spans="1:10" ht="30">
      <c r="A95" s="186">
        <v>256</v>
      </c>
      <c r="B95" s="186" t="s">
        <v>1325</v>
      </c>
      <c r="C95" s="186" t="s">
        <v>1326</v>
      </c>
      <c r="D95" s="186" t="s">
        <v>1327</v>
      </c>
      <c r="E95" s="4" t="s">
        <v>1328</v>
      </c>
      <c r="F95" s="186" t="s">
        <v>1329</v>
      </c>
      <c r="G95" s="186" t="s">
        <v>78</v>
      </c>
      <c r="H95" s="186" t="s">
        <v>62</v>
      </c>
      <c r="I95" s="186"/>
      <c r="J95" s="186" t="s">
        <v>753</v>
      </c>
    </row>
    <row r="96" spans="1:10" s="8" customFormat="1" ht="90">
      <c r="A96" s="98">
        <v>186</v>
      </c>
      <c r="B96" s="186">
        <v>3</v>
      </c>
      <c r="C96" s="186" t="s">
        <v>97</v>
      </c>
      <c r="D96" s="186" t="s">
        <v>100</v>
      </c>
      <c r="E96" s="4" t="s">
        <v>1120</v>
      </c>
      <c r="F96" s="186" t="s">
        <v>1121</v>
      </c>
      <c r="G96" s="186" t="s">
        <v>55</v>
      </c>
      <c r="H96" s="186" t="s">
        <v>62</v>
      </c>
      <c r="I96" s="186"/>
      <c r="J96" s="186" t="s">
        <v>1122</v>
      </c>
    </row>
    <row r="97" spans="1:10" s="8" customFormat="1" ht="60">
      <c r="A97" s="98">
        <v>189</v>
      </c>
      <c r="B97" s="186">
        <v>3</v>
      </c>
      <c r="C97" s="186" t="s">
        <v>97</v>
      </c>
      <c r="D97" s="186" t="s">
        <v>100</v>
      </c>
      <c r="E97" s="4" t="s">
        <v>1136</v>
      </c>
      <c r="F97" s="186" t="s">
        <v>1137</v>
      </c>
      <c r="G97" s="186" t="s">
        <v>55</v>
      </c>
      <c r="H97" s="186" t="s">
        <v>62</v>
      </c>
      <c r="I97" s="186"/>
      <c r="J97" s="186" t="s">
        <v>1122</v>
      </c>
    </row>
    <row r="98" spans="1:10" s="8" customFormat="1" ht="60">
      <c r="A98" s="39">
        <v>44</v>
      </c>
      <c r="B98" s="186" t="s">
        <v>25</v>
      </c>
      <c r="C98" s="186" t="s">
        <v>26</v>
      </c>
      <c r="D98" s="186" t="s">
        <v>54</v>
      </c>
      <c r="E98" s="4" t="s">
        <v>1509</v>
      </c>
      <c r="F98" s="186" t="s">
        <v>1510</v>
      </c>
      <c r="G98" s="186" t="s">
        <v>29</v>
      </c>
      <c r="H98" s="186" t="s">
        <v>62</v>
      </c>
      <c r="I98" s="186"/>
      <c r="J98" s="186" t="s">
        <v>1511</v>
      </c>
    </row>
    <row r="99" spans="1:10" s="8" customFormat="1" ht="30">
      <c r="A99" s="186">
        <v>109</v>
      </c>
      <c r="B99" s="191" t="s">
        <v>1428</v>
      </c>
      <c r="C99" s="191" t="s">
        <v>66</v>
      </c>
      <c r="D99" s="191" t="s">
        <v>73</v>
      </c>
      <c r="E99" s="95" t="s">
        <v>1898</v>
      </c>
      <c r="F99" s="191" t="s">
        <v>674</v>
      </c>
      <c r="G99" s="191" t="s">
        <v>55</v>
      </c>
      <c r="H99" s="191" t="s">
        <v>62</v>
      </c>
      <c r="I99" s="191"/>
      <c r="J99" s="191"/>
    </row>
    <row r="100" spans="1:10" s="8" customFormat="1" ht="75">
      <c r="A100" s="39">
        <v>15</v>
      </c>
      <c r="B100" s="186" t="s">
        <v>25</v>
      </c>
      <c r="C100" s="186" t="s">
        <v>26</v>
      </c>
      <c r="D100" s="186" t="s">
        <v>54</v>
      </c>
      <c r="E100" s="4" t="s">
        <v>201</v>
      </c>
      <c r="F100" s="186" t="s">
        <v>202</v>
      </c>
      <c r="G100" s="186" t="s">
        <v>29</v>
      </c>
      <c r="H100" s="186" t="s">
        <v>38</v>
      </c>
      <c r="I100" s="186" t="s">
        <v>56</v>
      </c>
      <c r="J100" s="186"/>
    </row>
    <row r="101" spans="1:10" ht="75">
      <c r="A101" s="39">
        <v>16</v>
      </c>
      <c r="B101" s="186" t="s">
        <v>25</v>
      </c>
      <c r="C101" s="186" t="s">
        <v>26</v>
      </c>
      <c r="D101" s="186" t="s">
        <v>54</v>
      </c>
      <c r="E101" s="4" t="s">
        <v>205</v>
      </c>
      <c r="F101" s="186" t="s">
        <v>202</v>
      </c>
      <c r="G101" s="186" t="s">
        <v>29</v>
      </c>
      <c r="H101" s="186" t="s">
        <v>38</v>
      </c>
      <c r="I101" s="186" t="s">
        <v>56</v>
      </c>
      <c r="J101" s="186"/>
    </row>
    <row r="102" spans="1:10" ht="30">
      <c r="A102" s="39">
        <v>39</v>
      </c>
      <c r="B102" s="186" t="s">
        <v>25</v>
      </c>
      <c r="C102" s="186" t="s">
        <v>26</v>
      </c>
      <c r="D102" s="186" t="s">
        <v>54</v>
      </c>
      <c r="E102" s="113" t="s">
        <v>346</v>
      </c>
      <c r="F102" s="186" t="s">
        <v>347</v>
      </c>
      <c r="G102" s="186" t="s">
        <v>59</v>
      </c>
      <c r="H102" s="186" t="s">
        <v>38</v>
      </c>
      <c r="I102" s="186" t="s">
        <v>56</v>
      </c>
      <c r="J102" s="186"/>
    </row>
    <row r="103" spans="1:10" ht="45">
      <c r="A103" s="39">
        <v>47</v>
      </c>
      <c r="B103" s="191" t="s">
        <v>1447</v>
      </c>
      <c r="C103" s="191" t="s">
        <v>1923</v>
      </c>
      <c r="D103" s="191" t="s">
        <v>54</v>
      </c>
      <c r="E103" s="95" t="s">
        <v>1999</v>
      </c>
      <c r="F103" s="191" t="s">
        <v>2000</v>
      </c>
      <c r="G103" s="191" t="s">
        <v>29</v>
      </c>
      <c r="H103" s="191" t="s">
        <v>38</v>
      </c>
      <c r="I103" s="191" t="s">
        <v>56</v>
      </c>
      <c r="J103" s="191"/>
    </row>
    <row r="104" spans="1:10" s="8" customFormat="1" ht="30">
      <c r="A104" s="186">
        <v>53</v>
      </c>
      <c r="B104" s="186" t="s">
        <v>65</v>
      </c>
      <c r="C104" s="186" t="s">
        <v>66</v>
      </c>
      <c r="D104" s="186" t="s">
        <v>67</v>
      </c>
      <c r="E104" s="4" t="s">
        <v>395</v>
      </c>
      <c r="F104" s="186" t="s">
        <v>396</v>
      </c>
      <c r="G104" s="186" t="s">
        <v>59</v>
      </c>
      <c r="H104" s="186" t="s">
        <v>38</v>
      </c>
      <c r="I104" s="186" t="s">
        <v>56</v>
      </c>
      <c r="J104" s="186"/>
    </row>
    <row r="105" spans="1:10" ht="30">
      <c r="A105" s="186">
        <v>128</v>
      </c>
      <c r="B105" s="186" t="s">
        <v>65</v>
      </c>
      <c r="C105" s="186" t="s">
        <v>66</v>
      </c>
      <c r="D105" s="186" t="s">
        <v>84</v>
      </c>
      <c r="E105" s="4" t="s">
        <v>821</v>
      </c>
      <c r="F105" s="186" t="s">
        <v>353</v>
      </c>
      <c r="G105" s="186" t="s">
        <v>59</v>
      </c>
      <c r="H105" s="186" t="s">
        <v>38</v>
      </c>
      <c r="I105" s="186" t="s">
        <v>56</v>
      </c>
      <c r="J105" s="186"/>
    </row>
    <row r="106" spans="1:10" ht="30">
      <c r="A106" s="186">
        <v>136</v>
      </c>
      <c r="B106" s="186" t="s">
        <v>65</v>
      </c>
      <c r="C106" s="186" t="s">
        <v>66</v>
      </c>
      <c r="D106" s="186" t="s">
        <v>84</v>
      </c>
      <c r="E106" s="4" t="s">
        <v>874</v>
      </c>
      <c r="F106" s="186" t="s">
        <v>353</v>
      </c>
      <c r="G106" s="186" t="s">
        <v>59</v>
      </c>
      <c r="H106" s="186" t="s">
        <v>38</v>
      </c>
      <c r="I106" s="186" t="s">
        <v>56</v>
      </c>
      <c r="J106" s="186"/>
    </row>
    <row r="107" spans="1:10" ht="45">
      <c r="A107" s="186">
        <v>151</v>
      </c>
      <c r="B107" s="186" t="s">
        <v>65</v>
      </c>
      <c r="C107" s="186" t="s">
        <v>66</v>
      </c>
      <c r="D107" s="186" t="s">
        <v>912</v>
      </c>
      <c r="E107" s="4" t="s">
        <v>941</v>
      </c>
      <c r="F107" s="186" t="s">
        <v>942</v>
      </c>
      <c r="G107" s="186" t="s">
        <v>29</v>
      </c>
      <c r="H107" s="186" t="s">
        <v>38</v>
      </c>
      <c r="I107" s="186" t="s">
        <v>56</v>
      </c>
      <c r="J107" s="186"/>
    </row>
    <row r="108" spans="1:10" s="8" customFormat="1" ht="45">
      <c r="A108" s="186">
        <v>270</v>
      </c>
      <c r="B108" s="186" t="s">
        <v>1387</v>
      </c>
      <c r="C108" s="186"/>
      <c r="D108" s="186"/>
      <c r="E108" s="4" t="s">
        <v>1421</v>
      </c>
      <c r="F108" s="186" t="s">
        <v>1422</v>
      </c>
      <c r="G108" s="186" t="s">
        <v>29</v>
      </c>
      <c r="H108" s="186" t="s">
        <v>38</v>
      </c>
      <c r="I108" s="186" t="s">
        <v>56</v>
      </c>
      <c r="J108" s="186"/>
    </row>
    <row r="109" spans="1:10" s="8" customFormat="1" ht="51">
      <c r="A109" s="186">
        <v>209</v>
      </c>
      <c r="B109" s="12" t="s">
        <v>103</v>
      </c>
      <c r="C109" s="12" t="s">
        <v>104</v>
      </c>
      <c r="D109" s="16" t="s">
        <v>1236</v>
      </c>
      <c r="E109" s="111" t="s">
        <v>1849</v>
      </c>
      <c r="F109" s="16" t="s">
        <v>1237</v>
      </c>
      <c r="G109" s="16" t="s">
        <v>78</v>
      </c>
      <c r="H109" s="12" t="s">
        <v>38</v>
      </c>
      <c r="I109" s="49" t="s">
        <v>1576</v>
      </c>
      <c r="J109" s="49" t="s">
        <v>1822</v>
      </c>
    </row>
    <row r="110" spans="1:10" ht="63.75">
      <c r="A110" s="186">
        <v>210</v>
      </c>
      <c r="B110" s="25" t="s">
        <v>103</v>
      </c>
      <c r="C110" s="25" t="s">
        <v>104</v>
      </c>
      <c r="D110" s="104" t="s">
        <v>1236</v>
      </c>
      <c r="E110" s="108" t="s">
        <v>1850</v>
      </c>
      <c r="F110" s="104" t="s">
        <v>1680</v>
      </c>
      <c r="G110" s="104" t="s">
        <v>1239</v>
      </c>
      <c r="H110" s="25" t="s">
        <v>38</v>
      </c>
      <c r="I110" s="25" t="s">
        <v>1576</v>
      </c>
      <c r="J110" s="25" t="s">
        <v>1822</v>
      </c>
    </row>
    <row r="111" spans="1:10" ht="63.75">
      <c r="A111" s="186">
        <v>212</v>
      </c>
      <c r="B111" s="186" t="s">
        <v>103</v>
      </c>
      <c r="C111" s="186" t="s">
        <v>104</v>
      </c>
      <c r="D111" s="107" t="s">
        <v>1236</v>
      </c>
      <c r="E111" s="115" t="s">
        <v>1852</v>
      </c>
      <c r="F111" s="107" t="s">
        <v>1242</v>
      </c>
      <c r="G111" s="107" t="s">
        <v>78</v>
      </c>
      <c r="H111" s="186" t="s">
        <v>38</v>
      </c>
      <c r="I111" s="47" t="s">
        <v>1576</v>
      </c>
      <c r="J111" s="47" t="s">
        <v>1822</v>
      </c>
    </row>
    <row r="112" spans="1:10" ht="140.25">
      <c r="A112" s="186">
        <v>213</v>
      </c>
      <c r="B112" s="25" t="s">
        <v>103</v>
      </c>
      <c r="C112" s="25" t="s">
        <v>104</v>
      </c>
      <c r="D112" s="104" t="s">
        <v>1236</v>
      </c>
      <c r="E112" s="108" t="s">
        <v>1853</v>
      </c>
      <c r="F112" s="104" t="s">
        <v>1818</v>
      </c>
      <c r="G112" s="104" t="s">
        <v>1692</v>
      </c>
      <c r="H112" s="25" t="s">
        <v>38</v>
      </c>
      <c r="I112" s="25" t="s">
        <v>1576</v>
      </c>
      <c r="J112" s="25" t="s">
        <v>1822</v>
      </c>
    </row>
    <row r="113" spans="1:10" s="28" customFormat="1" ht="51">
      <c r="A113" s="186">
        <v>214</v>
      </c>
      <c r="B113" s="186" t="s">
        <v>103</v>
      </c>
      <c r="C113" s="186" t="s">
        <v>104</v>
      </c>
      <c r="D113" s="107" t="s">
        <v>1236</v>
      </c>
      <c r="E113" s="115" t="s">
        <v>1854</v>
      </c>
      <c r="F113" s="107" t="s">
        <v>1697</v>
      </c>
      <c r="G113" s="107" t="s">
        <v>1692</v>
      </c>
      <c r="H113" s="186" t="s">
        <v>38</v>
      </c>
      <c r="I113" s="186" t="s">
        <v>39</v>
      </c>
      <c r="J113" s="47" t="s">
        <v>1822</v>
      </c>
    </row>
    <row r="114" spans="1:10" ht="51">
      <c r="A114" s="186">
        <v>215</v>
      </c>
      <c r="B114" s="12" t="s">
        <v>103</v>
      </c>
      <c r="C114" s="12" t="s">
        <v>104</v>
      </c>
      <c r="D114" s="105" t="s">
        <v>1236</v>
      </c>
      <c r="E114" s="112" t="s">
        <v>1855</v>
      </c>
      <c r="F114" s="105" t="s">
        <v>1244</v>
      </c>
      <c r="G114" s="105" t="s">
        <v>1245</v>
      </c>
      <c r="H114" s="49" t="s">
        <v>38</v>
      </c>
      <c r="I114" s="12" t="s">
        <v>39</v>
      </c>
      <c r="J114" s="12" t="s">
        <v>1822</v>
      </c>
    </row>
    <row r="115" spans="1:10" ht="63.75">
      <c r="A115" s="186">
        <v>218</v>
      </c>
      <c r="B115" s="25" t="s">
        <v>103</v>
      </c>
      <c r="C115" s="25" t="s">
        <v>104</v>
      </c>
      <c r="D115" s="104" t="s">
        <v>1236</v>
      </c>
      <c r="E115" s="108" t="s">
        <v>1858</v>
      </c>
      <c r="F115" s="104" t="s">
        <v>1716</v>
      </c>
      <c r="G115" s="104" t="s">
        <v>43</v>
      </c>
      <c r="H115" s="12" t="s">
        <v>38</v>
      </c>
      <c r="I115" s="25" t="s">
        <v>39</v>
      </c>
      <c r="J115" s="25" t="s">
        <v>1822</v>
      </c>
    </row>
    <row r="116" spans="1:10" ht="51">
      <c r="A116" s="186">
        <v>219</v>
      </c>
      <c r="B116" s="25" t="s">
        <v>103</v>
      </c>
      <c r="C116" s="25" t="s">
        <v>104</v>
      </c>
      <c r="D116" s="104" t="s">
        <v>1236</v>
      </c>
      <c r="E116" s="108" t="s">
        <v>1250</v>
      </c>
      <c r="F116" s="104" t="s">
        <v>1251</v>
      </c>
      <c r="G116" s="104" t="s">
        <v>78</v>
      </c>
      <c r="H116" s="12" t="s">
        <v>38</v>
      </c>
      <c r="I116" s="25" t="s">
        <v>39</v>
      </c>
      <c r="J116" s="25" t="s">
        <v>1822</v>
      </c>
    </row>
    <row r="117" spans="1:10" ht="195">
      <c r="A117" s="39">
        <v>1</v>
      </c>
      <c r="B117" s="39" t="s">
        <v>25</v>
      </c>
      <c r="C117" s="39" t="s">
        <v>26</v>
      </c>
      <c r="D117" s="39" t="s">
        <v>27</v>
      </c>
      <c r="E117" s="40" t="s">
        <v>109</v>
      </c>
      <c r="F117" s="39" t="s">
        <v>110</v>
      </c>
      <c r="G117" s="39" t="s">
        <v>55</v>
      </c>
      <c r="H117" s="39" t="s">
        <v>38</v>
      </c>
      <c r="I117" s="39" t="s">
        <v>39</v>
      </c>
      <c r="J117" s="39"/>
    </row>
    <row r="118" spans="1:10" ht="75">
      <c r="A118" s="39">
        <v>17</v>
      </c>
      <c r="B118" s="186" t="s">
        <v>25</v>
      </c>
      <c r="C118" s="186" t="s">
        <v>26</v>
      </c>
      <c r="D118" s="186" t="s">
        <v>54</v>
      </c>
      <c r="E118" s="4" t="s">
        <v>1834</v>
      </c>
      <c r="F118" s="186" t="s">
        <v>210</v>
      </c>
      <c r="G118" s="186" t="s">
        <v>211</v>
      </c>
      <c r="H118" s="186" t="s">
        <v>38</v>
      </c>
      <c r="I118" s="186" t="s">
        <v>39</v>
      </c>
      <c r="J118" s="186"/>
    </row>
    <row r="119" spans="1:10" ht="30">
      <c r="A119" s="39">
        <v>38</v>
      </c>
      <c r="B119" s="186" t="s">
        <v>25</v>
      </c>
      <c r="C119" s="186" t="s">
        <v>26</v>
      </c>
      <c r="D119" s="186" t="s">
        <v>54</v>
      </c>
      <c r="E119" s="4" t="s">
        <v>338</v>
      </c>
      <c r="F119" s="186" t="s">
        <v>339</v>
      </c>
      <c r="G119" s="186" t="s">
        <v>59</v>
      </c>
      <c r="H119" s="186" t="s">
        <v>38</v>
      </c>
      <c r="I119" s="186" t="s">
        <v>39</v>
      </c>
      <c r="J119" s="186"/>
    </row>
    <row r="120" spans="1:10" ht="30">
      <c r="A120" s="39">
        <v>46</v>
      </c>
      <c r="B120" s="191" t="s">
        <v>1447</v>
      </c>
      <c r="C120" s="191" t="s">
        <v>26</v>
      </c>
      <c r="D120" s="191" t="s">
        <v>54</v>
      </c>
      <c r="E120" s="95" t="s">
        <v>1987</v>
      </c>
      <c r="F120" s="191" t="s">
        <v>1988</v>
      </c>
      <c r="G120" s="191" t="s">
        <v>59</v>
      </c>
      <c r="H120" s="191" t="s">
        <v>38</v>
      </c>
      <c r="I120" s="191" t="s">
        <v>39</v>
      </c>
      <c r="J120" s="191"/>
    </row>
    <row r="121" spans="1:10" s="28" customFormat="1" ht="75">
      <c r="A121" s="39">
        <v>48</v>
      </c>
      <c r="B121" s="191" t="s">
        <v>1447</v>
      </c>
      <c r="C121" s="191" t="s">
        <v>26</v>
      </c>
      <c r="D121" s="191" t="s">
        <v>54</v>
      </c>
      <c r="E121" s="95" t="s">
        <v>2014</v>
      </c>
      <c r="F121" s="191" t="s">
        <v>1988</v>
      </c>
      <c r="G121" s="191" t="s">
        <v>59</v>
      </c>
      <c r="H121" s="191" t="s">
        <v>38</v>
      </c>
      <c r="I121" s="191" t="s">
        <v>39</v>
      </c>
      <c r="J121" s="191"/>
    </row>
    <row r="122" spans="1:10" ht="45">
      <c r="A122" s="186">
        <v>50</v>
      </c>
      <c r="B122" s="186" t="s">
        <v>65</v>
      </c>
      <c r="C122" s="186" t="s">
        <v>66</v>
      </c>
      <c r="D122" s="186" t="s">
        <v>67</v>
      </c>
      <c r="E122" s="4" t="s">
        <v>376</v>
      </c>
      <c r="F122" s="186" t="s">
        <v>377</v>
      </c>
      <c r="G122" s="186" t="s">
        <v>29</v>
      </c>
      <c r="H122" s="186" t="s">
        <v>38</v>
      </c>
      <c r="I122" s="186" t="s">
        <v>39</v>
      </c>
      <c r="J122" s="186"/>
    </row>
    <row r="123" spans="1:10" ht="45">
      <c r="A123" s="186">
        <v>52</v>
      </c>
      <c r="B123" s="186" t="s">
        <v>65</v>
      </c>
      <c r="C123" s="186" t="s">
        <v>66</v>
      </c>
      <c r="D123" s="186" t="s">
        <v>67</v>
      </c>
      <c r="E123" s="4" t="s">
        <v>389</v>
      </c>
      <c r="F123" s="186" t="s">
        <v>390</v>
      </c>
      <c r="G123" s="186" t="s">
        <v>78</v>
      </c>
      <c r="H123" s="186" t="s">
        <v>38</v>
      </c>
      <c r="I123" s="186" t="s">
        <v>39</v>
      </c>
      <c r="J123" s="186"/>
    </row>
    <row r="124" spans="1:10" ht="30">
      <c r="A124" s="186">
        <v>66</v>
      </c>
      <c r="B124" s="186" t="s">
        <v>65</v>
      </c>
      <c r="C124" s="186" t="s">
        <v>66</v>
      </c>
      <c r="D124" s="186" t="s">
        <v>71</v>
      </c>
      <c r="E124" s="4" t="s">
        <v>460</v>
      </c>
      <c r="F124" s="186" t="s">
        <v>461</v>
      </c>
      <c r="G124" s="186" t="s">
        <v>55</v>
      </c>
      <c r="H124" s="186" t="s">
        <v>38</v>
      </c>
      <c r="I124" s="186" t="s">
        <v>39</v>
      </c>
      <c r="J124" s="186"/>
    </row>
    <row r="125" spans="1:10" ht="135">
      <c r="A125" s="186">
        <v>68</v>
      </c>
      <c r="B125" s="191" t="s">
        <v>1428</v>
      </c>
      <c r="C125" s="191" t="s">
        <v>66</v>
      </c>
      <c r="D125" s="191" t="s">
        <v>75</v>
      </c>
      <c r="E125" s="95" t="s">
        <v>1934</v>
      </c>
      <c r="F125" s="191" t="s">
        <v>1935</v>
      </c>
      <c r="G125" s="191" t="s">
        <v>29</v>
      </c>
      <c r="H125" s="191" t="s">
        <v>38</v>
      </c>
      <c r="I125" s="191" t="s">
        <v>39</v>
      </c>
      <c r="J125" s="191"/>
    </row>
    <row r="126" spans="1:10" ht="75">
      <c r="A126" s="186">
        <v>69</v>
      </c>
      <c r="B126" s="191" t="s">
        <v>1428</v>
      </c>
      <c r="C126" s="191" t="s">
        <v>66</v>
      </c>
      <c r="D126" s="191" t="s">
        <v>75</v>
      </c>
      <c r="E126" s="95" t="s">
        <v>1943</v>
      </c>
      <c r="F126" s="191" t="s">
        <v>1942</v>
      </c>
      <c r="G126" s="191" t="s">
        <v>78</v>
      </c>
      <c r="H126" s="191" t="s">
        <v>38</v>
      </c>
      <c r="I126" s="191" t="s">
        <v>39</v>
      </c>
      <c r="J126" s="191"/>
    </row>
    <row r="127" spans="1:10" ht="45">
      <c r="A127" s="186">
        <v>70</v>
      </c>
      <c r="B127" s="191" t="s">
        <v>1428</v>
      </c>
      <c r="C127" s="191" t="s">
        <v>66</v>
      </c>
      <c r="D127" s="191" t="s">
        <v>75</v>
      </c>
      <c r="E127" s="95" t="s">
        <v>1947</v>
      </c>
      <c r="F127" s="191" t="s">
        <v>471</v>
      </c>
      <c r="G127" s="191" t="s">
        <v>29</v>
      </c>
      <c r="H127" s="191" t="s">
        <v>38</v>
      </c>
      <c r="I127" s="191" t="s">
        <v>39</v>
      </c>
      <c r="J127" s="191"/>
    </row>
    <row r="128" spans="1:10" ht="90">
      <c r="A128" s="186">
        <v>71</v>
      </c>
      <c r="B128" s="186" t="s">
        <v>65</v>
      </c>
      <c r="C128" s="186" t="s">
        <v>66</v>
      </c>
      <c r="D128" s="186" t="s">
        <v>75</v>
      </c>
      <c r="E128" s="4" t="s">
        <v>472</v>
      </c>
      <c r="F128" s="186" t="s">
        <v>473</v>
      </c>
      <c r="G128" s="186" t="s">
        <v>29</v>
      </c>
      <c r="H128" s="186" t="s">
        <v>38</v>
      </c>
      <c r="I128" s="186" t="s">
        <v>39</v>
      </c>
      <c r="J128" s="186"/>
    </row>
    <row r="129" spans="1:10" ht="45">
      <c r="A129" s="186">
        <v>74</v>
      </c>
      <c r="B129" s="186" t="s">
        <v>65</v>
      </c>
      <c r="C129" s="186" t="s">
        <v>66</v>
      </c>
      <c r="D129" s="186" t="s">
        <v>75</v>
      </c>
      <c r="E129" s="4" t="s">
        <v>489</v>
      </c>
      <c r="F129" s="186" t="s">
        <v>490</v>
      </c>
      <c r="G129" s="186" t="s">
        <v>59</v>
      </c>
      <c r="H129" s="186" t="s">
        <v>38</v>
      </c>
      <c r="I129" s="186" t="s">
        <v>39</v>
      </c>
      <c r="J129" s="186"/>
    </row>
    <row r="130" spans="1:10" ht="45">
      <c r="A130" s="186">
        <v>87</v>
      </c>
      <c r="B130" s="186" t="s">
        <v>65</v>
      </c>
      <c r="C130" s="186" t="s">
        <v>66</v>
      </c>
      <c r="D130" s="186" t="s">
        <v>571</v>
      </c>
      <c r="E130" s="4" t="s">
        <v>581</v>
      </c>
      <c r="F130" s="186" t="s">
        <v>582</v>
      </c>
      <c r="G130" s="186" t="s">
        <v>55</v>
      </c>
      <c r="H130" s="186" t="s">
        <v>38</v>
      </c>
      <c r="I130" s="186" t="s">
        <v>39</v>
      </c>
      <c r="J130" s="186"/>
    </row>
    <row r="131" spans="1:10" ht="30">
      <c r="A131" s="186">
        <v>88</v>
      </c>
      <c r="B131" s="186" t="s">
        <v>65</v>
      </c>
      <c r="C131" s="186" t="s">
        <v>66</v>
      </c>
      <c r="D131" s="186" t="s">
        <v>571</v>
      </c>
      <c r="E131" s="4" t="s">
        <v>588</v>
      </c>
      <c r="F131" s="186" t="s">
        <v>589</v>
      </c>
      <c r="G131" s="186" t="s">
        <v>55</v>
      </c>
      <c r="H131" s="186" t="s">
        <v>38</v>
      </c>
      <c r="I131" s="186" t="s">
        <v>39</v>
      </c>
      <c r="J131" s="186"/>
    </row>
    <row r="132" spans="1:10" ht="45">
      <c r="A132" s="186">
        <v>89</v>
      </c>
      <c r="B132" s="186" t="s">
        <v>65</v>
      </c>
      <c r="C132" s="186" t="s">
        <v>66</v>
      </c>
      <c r="D132" s="186" t="s">
        <v>571</v>
      </c>
      <c r="E132" s="4" t="s">
        <v>596</v>
      </c>
      <c r="F132" s="186" t="s">
        <v>597</v>
      </c>
      <c r="G132" s="186" t="s">
        <v>598</v>
      </c>
      <c r="H132" s="186" t="s">
        <v>38</v>
      </c>
      <c r="I132" s="186" t="s">
        <v>39</v>
      </c>
      <c r="J132" s="186"/>
    </row>
    <row r="133" spans="1:10" ht="45">
      <c r="A133" s="186">
        <v>90</v>
      </c>
      <c r="B133" s="186" t="s">
        <v>65</v>
      </c>
      <c r="C133" s="186" t="s">
        <v>66</v>
      </c>
      <c r="D133" s="186" t="s">
        <v>571</v>
      </c>
      <c r="E133" s="4" t="s">
        <v>604</v>
      </c>
      <c r="F133" s="186" t="s">
        <v>605</v>
      </c>
      <c r="G133" s="186" t="s">
        <v>29</v>
      </c>
      <c r="H133" s="186" t="s">
        <v>38</v>
      </c>
      <c r="I133" s="186" t="s">
        <v>39</v>
      </c>
      <c r="J133" s="186"/>
    </row>
    <row r="134" spans="1:10" ht="30">
      <c r="A134" s="186">
        <v>102</v>
      </c>
      <c r="B134" s="186" t="s">
        <v>65</v>
      </c>
      <c r="C134" s="186" t="s">
        <v>66</v>
      </c>
      <c r="D134" s="186" t="s">
        <v>73</v>
      </c>
      <c r="E134" s="4" t="s">
        <v>676</v>
      </c>
      <c r="F134" s="186" t="s">
        <v>677</v>
      </c>
      <c r="G134" s="186" t="s">
        <v>678</v>
      </c>
      <c r="H134" s="186" t="s">
        <v>38</v>
      </c>
      <c r="I134" s="186" t="s">
        <v>39</v>
      </c>
      <c r="J134" s="186"/>
    </row>
    <row r="135" spans="1:10" ht="60">
      <c r="A135" s="186">
        <v>103</v>
      </c>
      <c r="B135" s="186" t="s">
        <v>65</v>
      </c>
      <c r="C135" s="186" t="s">
        <v>66</v>
      </c>
      <c r="D135" s="186" t="s">
        <v>73</v>
      </c>
      <c r="E135" s="4" t="s">
        <v>683</v>
      </c>
      <c r="F135" s="186" t="s">
        <v>684</v>
      </c>
      <c r="G135" s="186" t="s">
        <v>29</v>
      </c>
      <c r="H135" s="186" t="s">
        <v>38</v>
      </c>
      <c r="I135" s="186" t="s">
        <v>39</v>
      </c>
      <c r="J135" s="186"/>
    </row>
    <row r="136" spans="1:10" s="8" customFormat="1" ht="45">
      <c r="A136" s="186">
        <v>104</v>
      </c>
      <c r="B136" s="186" t="s">
        <v>65</v>
      </c>
      <c r="C136" s="186" t="s">
        <v>66</v>
      </c>
      <c r="D136" s="186" t="s">
        <v>73</v>
      </c>
      <c r="E136" s="4" t="s">
        <v>688</v>
      </c>
      <c r="F136" s="186" t="s">
        <v>689</v>
      </c>
      <c r="G136" s="186" t="s">
        <v>59</v>
      </c>
      <c r="H136" s="186" t="s">
        <v>38</v>
      </c>
      <c r="I136" s="186" t="s">
        <v>39</v>
      </c>
      <c r="J136" s="186"/>
    </row>
    <row r="137" spans="1:10" ht="105">
      <c r="A137" s="186">
        <v>119</v>
      </c>
      <c r="B137" s="186" t="s">
        <v>65</v>
      </c>
      <c r="C137" s="186" t="s">
        <v>66</v>
      </c>
      <c r="D137" s="186" t="s">
        <v>83</v>
      </c>
      <c r="E137" s="4" t="s">
        <v>766</v>
      </c>
      <c r="F137" s="186" t="s">
        <v>767</v>
      </c>
      <c r="G137" s="186" t="s">
        <v>55</v>
      </c>
      <c r="H137" s="186" t="s">
        <v>38</v>
      </c>
      <c r="I137" s="186" t="s">
        <v>39</v>
      </c>
      <c r="J137" s="186"/>
    </row>
    <row r="138" spans="1:10" ht="30">
      <c r="A138" s="186">
        <v>120</v>
      </c>
      <c r="B138" s="186" t="s">
        <v>65</v>
      </c>
      <c r="C138" s="186" t="s">
        <v>66</v>
      </c>
      <c r="D138" s="186" t="s">
        <v>83</v>
      </c>
      <c r="E138" s="4" t="s">
        <v>772</v>
      </c>
      <c r="F138" s="186" t="s">
        <v>773</v>
      </c>
      <c r="G138" s="186" t="s">
        <v>55</v>
      </c>
      <c r="H138" s="186" t="s">
        <v>38</v>
      </c>
      <c r="I138" s="186" t="s">
        <v>39</v>
      </c>
      <c r="J138" s="186"/>
    </row>
    <row r="139" spans="1:10" ht="45">
      <c r="A139" s="186">
        <v>124</v>
      </c>
      <c r="B139" s="186" t="s">
        <v>65</v>
      </c>
      <c r="C139" s="186" t="s">
        <v>66</v>
      </c>
      <c r="D139" s="186" t="s">
        <v>84</v>
      </c>
      <c r="E139" s="4" t="s">
        <v>798</v>
      </c>
      <c r="F139" s="186" t="s">
        <v>252</v>
      </c>
      <c r="G139" s="186" t="s">
        <v>59</v>
      </c>
      <c r="H139" s="186" t="s">
        <v>38</v>
      </c>
      <c r="I139" s="186" t="s">
        <v>39</v>
      </c>
      <c r="J139" s="186"/>
    </row>
    <row r="140" spans="1:10" ht="30">
      <c r="A140" s="186">
        <v>131</v>
      </c>
      <c r="B140" s="186" t="s">
        <v>65</v>
      </c>
      <c r="C140" s="186" t="s">
        <v>66</v>
      </c>
      <c r="D140" s="186" t="s">
        <v>84</v>
      </c>
      <c r="E140" s="4" t="s">
        <v>842</v>
      </c>
      <c r="F140" s="186" t="s">
        <v>843</v>
      </c>
      <c r="G140" s="186" t="s">
        <v>55</v>
      </c>
      <c r="H140" s="186" t="s">
        <v>38</v>
      </c>
      <c r="I140" s="186" t="s">
        <v>39</v>
      </c>
      <c r="J140" s="186"/>
    </row>
    <row r="141" spans="1:10" ht="30">
      <c r="A141" s="186">
        <v>132</v>
      </c>
      <c r="B141" s="186" t="s">
        <v>65</v>
      </c>
      <c r="C141" s="186" t="s">
        <v>66</v>
      </c>
      <c r="D141" s="186" t="s">
        <v>84</v>
      </c>
      <c r="E141" s="4" t="s">
        <v>848</v>
      </c>
      <c r="F141" s="186" t="s">
        <v>843</v>
      </c>
      <c r="G141" s="186" t="s">
        <v>55</v>
      </c>
      <c r="H141" s="186" t="s">
        <v>38</v>
      </c>
      <c r="I141" s="186" t="s">
        <v>39</v>
      </c>
      <c r="J141" s="186"/>
    </row>
    <row r="142" spans="1:10" ht="71.849999999999994" customHeight="1">
      <c r="A142" s="186">
        <v>137</v>
      </c>
      <c r="B142" s="186" t="s">
        <v>65</v>
      </c>
      <c r="C142" s="186" t="s">
        <v>66</v>
      </c>
      <c r="D142" s="186" t="s">
        <v>84</v>
      </c>
      <c r="E142" s="4" t="s">
        <v>880</v>
      </c>
      <c r="F142" s="186" t="s">
        <v>353</v>
      </c>
      <c r="G142" s="186" t="s">
        <v>59</v>
      </c>
      <c r="H142" s="186" t="s">
        <v>38</v>
      </c>
      <c r="I142" s="186" t="s">
        <v>39</v>
      </c>
      <c r="J142" s="186"/>
    </row>
    <row r="143" spans="1:10" s="8" customFormat="1" ht="101.1" customHeight="1">
      <c r="A143" s="186">
        <v>147</v>
      </c>
      <c r="B143" s="39" t="s">
        <v>65</v>
      </c>
      <c r="C143" s="39" t="s">
        <v>66</v>
      </c>
      <c r="D143" s="39" t="s">
        <v>912</v>
      </c>
      <c r="E143" s="40" t="s">
        <v>913</v>
      </c>
      <c r="F143" s="39" t="s">
        <v>914</v>
      </c>
      <c r="G143" s="39" t="s">
        <v>120</v>
      </c>
      <c r="H143" s="39" t="s">
        <v>38</v>
      </c>
      <c r="I143" s="39" t="s">
        <v>39</v>
      </c>
      <c r="J143" s="39"/>
    </row>
    <row r="144" spans="1:10" s="8" customFormat="1" ht="101.1" customHeight="1">
      <c r="A144" s="186">
        <v>155</v>
      </c>
      <c r="B144" s="186">
        <v>2</v>
      </c>
      <c r="C144" s="186" t="s">
        <v>66</v>
      </c>
      <c r="D144" s="186" t="s">
        <v>91</v>
      </c>
      <c r="E144" s="4" t="s">
        <v>968</v>
      </c>
      <c r="F144" s="186" t="s">
        <v>92</v>
      </c>
      <c r="G144" s="186" t="s">
        <v>29</v>
      </c>
      <c r="H144" s="186" t="s">
        <v>38</v>
      </c>
      <c r="I144" s="186" t="s">
        <v>39</v>
      </c>
      <c r="J144" s="186"/>
    </row>
    <row r="145" spans="1:10" s="8" customFormat="1" ht="101.1" customHeight="1">
      <c r="A145" s="186">
        <v>163</v>
      </c>
      <c r="B145" s="186">
        <v>2</v>
      </c>
      <c r="C145" s="186" t="s">
        <v>66</v>
      </c>
      <c r="D145" s="186" t="s">
        <v>1017</v>
      </c>
      <c r="E145" s="4" t="s">
        <v>1018</v>
      </c>
      <c r="F145" s="186" t="s">
        <v>1019</v>
      </c>
      <c r="G145" s="186" t="s">
        <v>55</v>
      </c>
      <c r="H145" s="186" t="s">
        <v>38</v>
      </c>
      <c r="I145" s="186" t="s">
        <v>39</v>
      </c>
      <c r="J145" s="186"/>
    </row>
    <row r="146" spans="1:10" s="8" customFormat="1" ht="101.1" customHeight="1">
      <c r="A146" s="186">
        <v>165</v>
      </c>
      <c r="B146" s="186">
        <v>2</v>
      </c>
      <c r="C146" s="186" t="s">
        <v>66</v>
      </c>
      <c r="D146" s="186" t="s">
        <v>1025</v>
      </c>
      <c r="E146" s="4" t="s">
        <v>1026</v>
      </c>
      <c r="F146" s="186" t="s">
        <v>1027</v>
      </c>
      <c r="G146" s="186" t="s">
        <v>1479</v>
      </c>
      <c r="H146" s="186" t="s">
        <v>38</v>
      </c>
      <c r="I146" s="186" t="s">
        <v>39</v>
      </c>
      <c r="J146" s="186"/>
    </row>
    <row r="147" spans="1:10" s="28" customFormat="1" ht="101.1" customHeight="1">
      <c r="A147" s="186">
        <v>169</v>
      </c>
      <c r="B147" s="186">
        <v>2</v>
      </c>
      <c r="C147" s="186" t="s">
        <v>66</v>
      </c>
      <c r="D147" s="186" t="s">
        <v>1033</v>
      </c>
      <c r="E147" s="4" t="s">
        <v>1040</v>
      </c>
      <c r="F147" s="186" t="s">
        <v>1041</v>
      </c>
      <c r="G147" s="186" t="s">
        <v>55</v>
      </c>
      <c r="H147" s="186" t="s">
        <v>38</v>
      </c>
      <c r="I147" s="186" t="s">
        <v>39</v>
      </c>
      <c r="J147" s="186"/>
    </row>
    <row r="148" spans="1:10" s="28" customFormat="1" ht="101.1" customHeight="1">
      <c r="A148" s="186">
        <v>171</v>
      </c>
      <c r="B148" s="186">
        <v>2</v>
      </c>
      <c r="C148" s="186" t="s">
        <v>66</v>
      </c>
      <c r="D148" s="186" t="s">
        <v>1033</v>
      </c>
      <c r="E148" s="4" t="s">
        <v>1054</v>
      </c>
      <c r="F148" s="186" t="s">
        <v>1055</v>
      </c>
      <c r="G148" s="186" t="s">
        <v>59</v>
      </c>
      <c r="H148" s="186" t="s">
        <v>38</v>
      </c>
      <c r="I148" s="186" t="s">
        <v>39</v>
      </c>
      <c r="J148" s="186"/>
    </row>
    <row r="149" spans="1:10" s="28" customFormat="1" ht="101.1" customHeight="1">
      <c r="A149" s="186">
        <v>175</v>
      </c>
      <c r="B149" s="186">
        <v>2</v>
      </c>
      <c r="C149" s="186" t="s">
        <v>66</v>
      </c>
      <c r="D149" s="186" t="s">
        <v>1076</v>
      </c>
      <c r="E149" s="4" t="s">
        <v>1077</v>
      </c>
      <c r="F149" s="186" t="s">
        <v>1078</v>
      </c>
      <c r="G149" s="186" t="s">
        <v>1079</v>
      </c>
      <c r="H149" s="186" t="s">
        <v>38</v>
      </c>
      <c r="I149" s="186" t="s">
        <v>39</v>
      </c>
      <c r="J149" s="186"/>
    </row>
    <row r="150" spans="1:10" s="28" customFormat="1" ht="60">
      <c r="A150" s="186">
        <v>176</v>
      </c>
      <c r="B150" s="186">
        <v>2</v>
      </c>
      <c r="C150" s="186" t="s">
        <v>66</v>
      </c>
      <c r="D150" s="186" t="s">
        <v>1076</v>
      </c>
      <c r="E150" s="4" t="s">
        <v>1083</v>
      </c>
      <c r="F150" s="186" t="s">
        <v>34</v>
      </c>
      <c r="G150" s="186" t="s">
        <v>34</v>
      </c>
      <c r="H150" s="186" t="s">
        <v>38</v>
      </c>
      <c r="I150" s="186" t="s">
        <v>39</v>
      </c>
      <c r="J150" s="186"/>
    </row>
    <row r="151" spans="1:10" s="6" customFormat="1" ht="60">
      <c r="A151" s="186">
        <v>177</v>
      </c>
      <c r="B151" s="186">
        <v>2</v>
      </c>
      <c r="C151" s="186" t="s">
        <v>66</v>
      </c>
      <c r="D151" s="186" t="s">
        <v>1076</v>
      </c>
      <c r="E151" s="4" t="s">
        <v>1084</v>
      </c>
      <c r="F151" s="186" t="s">
        <v>1962</v>
      </c>
      <c r="G151" s="186" t="s">
        <v>55</v>
      </c>
      <c r="H151" s="186" t="s">
        <v>38</v>
      </c>
      <c r="I151" s="186" t="s">
        <v>39</v>
      </c>
      <c r="J151" s="186"/>
    </row>
    <row r="152" spans="1:10" ht="60">
      <c r="A152" s="186">
        <v>179</v>
      </c>
      <c r="B152" s="186">
        <v>2</v>
      </c>
      <c r="C152" s="186" t="s">
        <v>66</v>
      </c>
      <c r="D152" s="186" t="s">
        <v>1085</v>
      </c>
      <c r="E152" s="113" t="s">
        <v>1086</v>
      </c>
      <c r="F152" s="186" t="s">
        <v>1087</v>
      </c>
      <c r="G152" s="186" t="s">
        <v>55</v>
      </c>
      <c r="H152" s="186" t="s">
        <v>38</v>
      </c>
      <c r="I152" s="186" t="s">
        <v>39</v>
      </c>
      <c r="J152" s="186"/>
    </row>
    <row r="153" spans="1:10" ht="120">
      <c r="A153" s="98">
        <v>187</v>
      </c>
      <c r="B153" s="186">
        <v>3</v>
      </c>
      <c r="C153" s="186" t="s">
        <v>97</v>
      </c>
      <c r="D153" s="186" t="s">
        <v>100</v>
      </c>
      <c r="E153" s="4" t="s">
        <v>1128</v>
      </c>
      <c r="F153" s="186" t="s">
        <v>1129</v>
      </c>
      <c r="G153" s="186" t="s">
        <v>55</v>
      </c>
      <c r="H153" s="186" t="s">
        <v>38</v>
      </c>
      <c r="I153" s="186" t="s">
        <v>39</v>
      </c>
      <c r="J153" s="186"/>
    </row>
    <row r="154" spans="1:10" ht="30">
      <c r="A154" s="98">
        <v>188</v>
      </c>
      <c r="B154" s="186">
        <v>3</v>
      </c>
      <c r="C154" s="186" t="s">
        <v>97</v>
      </c>
      <c r="D154" s="186" t="s">
        <v>100</v>
      </c>
      <c r="E154" s="4" t="s">
        <v>1132</v>
      </c>
      <c r="F154" s="186" t="s">
        <v>1133</v>
      </c>
      <c r="G154" s="186" t="s">
        <v>55</v>
      </c>
      <c r="H154" s="186" t="s">
        <v>38</v>
      </c>
      <c r="I154" s="186" t="s">
        <v>39</v>
      </c>
      <c r="J154" s="186"/>
    </row>
    <row r="155" spans="1:10" s="8" customFormat="1" ht="30">
      <c r="A155" s="98">
        <v>193</v>
      </c>
      <c r="B155" s="191">
        <v>3</v>
      </c>
      <c r="C155" s="191" t="s">
        <v>97</v>
      </c>
      <c r="D155" s="191" t="s">
        <v>1953</v>
      </c>
      <c r="E155" s="95" t="s">
        <v>1954</v>
      </c>
      <c r="F155" s="191" t="s">
        <v>1955</v>
      </c>
      <c r="G155" s="191" t="s">
        <v>55</v>
      </c>
      <c r="H155" s="191" t="s">
        <v>38</v>
      </c>
      <c r="I155" s="191" t="s">
        <v>39</v>
      </c>
      <c r="J155" s="191"/>
    </row>
    <row r="156" spans="1:10" ht="25.5">
      <c r="A156" s="186">
        <v>223</v>
      </c>
      <c r="B156" s="25" t="s">
        <v>103</v>
      </c>
      <c r="C156" s="25" t="s">
        <v>104</v>
      </c>
      <c r="D156" s="104" t="s">
        <v>1236</v>
      </c>
      <c r="E156" s="108" t="s">
        <v>1257</v>
      </c>
      <c r="F156" s="104" t="s">
        <v>1258</v>
      </c>
      <c r="G156" s="104" t="s">
        <v>59</v>
      </c>
      <c r="H156" s="25" t="s">
        <v>1588</v>
      </c>
      <c r="I156" s="25" t="s">
        <v>1576</v>
      </c>
      <c r="J156" s="25"/>
    </row>
    <row r="157" spans="1:10" ht="51">
      <c r="A157" s="186">
        <v>229</v>
      </c>
      <c r="B157" s="25" t="s">
        <v>103</v>
      </c>
      <c r="C157" s="25" t="s">
        <v>104</v>
      </c>
      <c r="D157" s="104" t="s">
        <v>1236</v>
      </c>
      <c r="E157" s="108" t="s">
        <v>1268</v>
      </c>
      <c r="F157" s="104" t="s">
        <v>1269</v>
      </c>
      <c r="G157" s="104" t="s">
        <v>498</v>
      </c>
      <c r="H157" s="25" t="s">
        <v>1588</v>
      </c>
      <c r="I157" s="25" t="s">
        <v>1576</v>
      </c>
      <c r="J157" s="25"/>
    </row>
    <row r="158" spans="1:10" ht="38.25">
      <c r="A158" s="186">
        <v>232</v>
      </c>
      <c r="B158" s="25" t="s">
        <v>103</v>
      </c>
      <c r="C158" s="25" t="s">
        <v>104</v>
      </c>
      <c r="D158" s="104" t="s">
        <v>1236</v>
      </c>
      <c r="E158" s="108" t="s">
        <v>1274</v>
      </c>
      <c r="F158" s="104" t="s">
        <v>1275</v>
      </c>
      <c r="G158" s="104" t="s">
        <v>59</v>
      </c>
      <c r="H158" s="25" t="s">
        <v>1588</v>
      </c>
      <c r="I158" s="25" t="s">
        <v>1576</v>
      </c>
      <c r="J158" s="25"/>
    </row>
    <row r="159" spans="1:10" ht="25.5">
      <c r="A159" s="186">
        <v>240</v>
      </c>
      <c r="B159" s="25" t="s">
        <v>103</v>
      </c>
      <c r="C159" s="25" t="s">
        <v>104</v>
      </c>
      <c r="D159" s="104" t="s">
        <v>105</v>
      </c>
      <c r="E159" s="108" t="s">
        <v>1583</v>
      </c>
      <c r="F159" s="104" t="s">
        <v>1286</v>
      </c>
      <c r="G159" s="104" t="s">
        <v>55</v>
      </c>
      <c r="H159" s="25" t="s">
        <v>38</v>
      </c>
      <c r="I159" s="25" t="s">
        <v>39</v>
      </c>
      <c r="J159" s="25"/>
    </row>
    <row r="160" spans="1:10" ht="362.1" customHeight="1">
      <c r="A160" s="186">
        <v>241</v>
      </c>
      <c r="B160" s="186" t="s">
        <v>103</v>
      </c>
      <c r="C160" s="186" t="s">
        <v>104</v>
      </c>
      <c r="D160" s="186" t="s">
        <v>105</v>
      </c>
      <c r="E160" s="32" t="s">
        <v>1288</v>
      </c>
      <c r="F160" s="186" t="s">
        <v>1289</v>
      </c>
      <c r="G160" s="186" t="s">
        <v>617</v>
      </c>
      <c r="H160" s="186" t="s">
        <v>38</v>
      </c>
      <c r="I160" s="186" t="s">
        <v>39</v>
      </c>
      <c r="J160" s="186"/>
    </row>
    <row r="161" spans="1:10" ht="25.5">
      <c r="A161" s="186">
        <v>244</v>
      </c>
      <c r="B161" s="25" t="s">
        <v>103</v>
      </c>
      <c r="C161" s="25" t="s">
        <v>104</v>
      </c>
      <c r="D161" s="104" t="s">
        <v>1298</v>
      </c>
      <c r="E161" s="71" t="s">
        <v>1860</v>
      </c>
      <c r="F161" s="104" t="s">
        <v>1299</v>
      </c>
      <c r="G161" s="104" t="s">
        <v>55</v>
      </c>
      <c r="H161" s="25" t="s">
        <v>1588</v>
      </c>
      <c r="I161" s="25" t="s">
        <v>1576</v>
      </c>
      <c r="J161" s="25"/>
    </row>
    <row r="162" spans="1:10" ht="76.5">
      <c r="A162" s="186">
        <v>245</v>
      </c>
      <c r="B162" s="25" t="s">
        <v>103</v>
      </c>
      <c r="C162" s="25" t="s">
        <v>104</v>
      </c>
      <c r="D162" s="104" t="s">
        <v>1298</v>
      </c>
      <c r="E162" s="104" t="s">
        <v>1861</v>
      </c>
      <c r="F162" s="104" t="s">
        <v>1624</v>
      </c>
      <c r="G162" s="104" t="s">
        <v>1625</v>
      </c>
      <c r="H162" s="25" t="s">
        <v>1588</v>
      </c>
      <c r="I162" s="25" t="s">
        <v>1589</v>
      </c>
      <c r="J162" s="25"/>
    </row>
    <row r="163" spans="1:10" ht="38.25">
      <c r="A163" s="186">
        <v>253</v>
      </c>
      <c r="B163" s="186" t="s">
        <v>103</v>
      </c>
      <c r="C163" s="186" t="s">
        <v>104</v>
      </c>
      <c r="D163" s="44" t="s">
        <v>1312</v>
      </c>
      <c r="E163" s="109" t="s">
        <v>1319</v>
      </c>
      <c r="F163" s="44" t="s">
        <v>1320</v>
      </c>
      <c r="G163" s="44" t="s">
        <v>598</v>
      </c>
      <c r="H163" s="186" t="s">
        <v>1588</v>
      </c>
      <c r="I163" s="47" t="s">
        <v>1589</v>
      </c>
      <c r="J163" s="186"/>
    </row>
    <row r="164" spans="1:10" ht="38.25">
      <c r="A164" s="186">
        <v>254</v>
      </c>
      <c r="B164" s="186" t="s">
        <v>103</v>
      </c>
      <c r="C164" s="186" t="s">
        <v>104</v>
      </c>
      <c r="D164" s="186" t="s">
        <v>1322</v>
      </c>
      <c r="E164" s="77" t="s">
        <v>1868</v>
      </c>
      <c r="F164" s="44" t="s">
        <v>1323</v>
      </c>
      <c r="G164" s="44" t="s">
        <v>78</v>
      </c>
      <c r="H164" s="186" t="s">
        <v>38</v>
      </c>
      <c r="I164" s="186" t="s">
        <v>39</v>
      </c>
      <c r="J164" s="186"/>
    </row>
    <row r="165" spans="1:10" ht="30">
      <c r="A165" s="186">
        <v>257</v>
      </c>
      <c r="B165" s="186" t="s">
        <v>1325</v>
      </c>
      <c r="C165" s="186" t="s">
        <v>1326</v>
      </c>
      <c r="D165" s="186" t="s">
        <v>1327</v>
      </c>
      <c r="E165" s="4" t="s">
        <v>1334</v>
      </c>
      <c r="F165" s="186" t="s">
        <v>1335</v>
      </c>
      <c r="G165" s="186" t="s">
        <v>55</v>
      </c>
      <c r="H165" s="186" t="s">
        <v>38</v>
      </c>
      <c r="I165" s="186" t="s">
        <v>39</v>
      </c>
      <c r="J165" s="186"/>
    </row>
    <row r="166" spans="1:10" ht="60">
      <c r="A166" s="186">
        <v>259</v>
      </c>
      <c r="B166" s="186" t="s">
        <v>1325</v>
      </c>
      <c r="C166" s="186" t="s">
        <v>1326</v>
      </c>
      <c r="D166" s="186" t="s">
        <v>1327</v>
      </c>
      <c r="E166" s="4" t="s">
        <v>1346</v>
      </c>
      <c r="F166" s="186" t="s">
        <v>1347</v>
      </c>
      <c r="G166" s="186" t="s">
        <v>78</v>
      </c>
      <c r="H166" s="186" t="s">
        <v>38</v>
      </c>
      <c r="I166" s="186" t="s">
        <v>39</v>
      </c>
      <c r="J166" s="186"/>
    </row>
    <row r="167" spans="1:10" ht="75">
      <c r="A167" s="186">
        <v>264</v>
      </c>
      <c r="B167" s="186" t="s">
        <v>1387</v>
      </c>
      <c r="C167" s="186" t="s">
        <v>66</v>
      </c>
      <c r="D167" s="186" t="s">
        <v>1378</v>
      </c>
      <c r="E167" s="4" t="s">
        <v>1379</v>
      </c>
      <c r="F167" s="186" t="s">
        <v>1380</v>
      </c>
      <c r="G167" s="186" t="s">
        <v>617</v>
      </c>
      <c r="H167" s="186" t="s">
        <v>38</v>
      </c>
      <c r="I167" s="186" t="s">
        <v>39</v>
      </c>
      <c r="J167" s="186"/>
    </row>
    <row r="168" spans="1:10" s="28" customFormat="1" ht="60">
      <c r="A168" s="186">
        <v>266</v>
      </c>
      <c r="B168" s="186" t="s">
        <v>1387</v>
      </c>
      <c r="C168" s="186"/>
      <c r="D168" s="186"/>
      <c r="E168" s="4" t="s">
        <v>1388</v>
      </c>
      <c r="F168" s="186" t="s">
        <v>1389</v>
      </c>
      <c r="G168" s="186" t="s">
        <v>59</v>
      </c>
      <c r="H168" s="186" t="s">
        <v>38</v>
      </c>
      <c r="I168" s="186" t="s">
        <v>39</v>
      </c>
      <c r="J168" s="186"/>
    </row>
    <row r="169" spans="1:10" ht="30">
      <c r="A169" s="186">
        <v>268</v>
      </c>
      <c r="B169" s="186" t="s">
        <v>1387</v>
      </c>
      <c r="C169" s="186"/>
      <c r="D169" s="186"/>
      <c r="E169" s="4" t="s">
        <v>1406</v>
      </c>
      <c r="F169" s="186" t="s">
        <v>1407</v>
      </c>
      <c r="G169" s="186" t="s">
        <v>59</v>
      </c>
      <c r="H169" s="186" t="s">
        <v>38</v>
      </c>
      <c r="I169" s="186" t="s">
        <v>39</v>
      </c>
      <c r="J169" s="186"/>
    </row>
    <row r="170" spans="1:10" s="28" customFormat="1" ht="45">
      <c r="A170" s="186">
        <v>269</v>
      </c>
      <c r="B170" s="186" t="s">
        <v>1387</v>
      </c>
      <c r="C170" s="186"/>
      <c r="D170" s="186"/>
      <c r="E170" s="4" t="s">
        <v>1412</v>
      </c>
      <c r="F170" s="186" t="s">
        <v>86</v>
      </c>
      <c r="G170" s="186" t="s">
        <v>29</v>
      </c>
      <c r="H170" s="186" t="s">
        <v>38</v>
      </c>
      <c r="I170" s="186" t="s">
        <v>39</v>
      </c>
      <c r="J170" s="186"/>
    </row>
    <row r="171" spans="1:10" s="28" customFormat="1" ht="90">
      <c r="A171" s="39">
        <v>6</v>
      </c>
      <c r="B171" s="186" t="s">
        <v>25</v>
      </c>
      <c r="C171" s="186" t="s">
        <v>26</v>
      </c>
      <c r="D171" s="186" t="s">
        <v>27</v>
      </c>
      <c r="E171" s="4" t="s">
        <v>141</v>
      </c>
      <c r="F171" s="186" t="s">
        <v>142</v>
      </c>
      <c r="G171" s="186" t="s">
        <v>29</v>
      </c>
      <c r="H171" s="186" t="s">
        <v>38</v>
      </c>
      <c r="I171" s="186" t="s">
        <v>143</v>
      </c>
      <c r="J171" s="186"/>
    </row>
    <row r="172" spans="1:10" ht="90">
      <c r="A172" s="39">
        <v>23</v>
      </c>
      <c r="B172" s="186" t="s">
        <v>25</v>
      </c>
      <c r="C172" s="186" t="s">
        <v>26</v>
      </c>
      <c r="D172" s="186" t="s">
        <v>54</v>
      </c>
      <c r="E172" s="4" t="s">
        <v>239</v>
      </c>
      <c r="F172" s="186" t="s">
        <v>240</v>
      </c>
      <c r="G172" s="186" t="s">
        <v>29</v>
      </c>
      <c r="H172" s="186" t="s">
        <v>38</v>
      </c>
      <c r="I172" s="186" t="s">
        <v>143</v>
      </c>
      <c r="J172" s="186"/>
    </row>
    <row r="173" spans="1:10" ht="45">
      <c r="A173" s="39">
        <v>25</v>
      </c>
      <c r="B173" s="186" t="s">
        <v>25</v>
      </c>
      <c r="C173" s="186" t="s">
        <v>26</v>
      </c>
      <c r="D173" s="186" t="s">
        <v>54</v>
      </c>
      <c r="E173" s="4" t="s">
        <v>251</v>
      </c>
      <c r="F173" s="186" t="s">
        <v>252</v>
      </c>
      <c r="G173" s="186" t="s">
        <v>59</v>
      </c>
      <c r="H173" s="186" t="s">
        <v>38</v>
      </c>
      <c r="I173" s="186" t="s">
        <v>143</v>
      </c>
      <c r="J173" s="186"/>
    </row>
    <row r="174" spans="1:10" ht="45">
      <c r="A174" s="39">
        <v>31</v>
      </c>
      <c r="B174" s="186" t="s">
        <v>25</v>
      </c>
      <c r="C174" s="186" t="s">
        <v>26</v>
      </c>
      <c r="D174" s="186" t="s">
        <v>54</v>
      </c>
      <c r="E174" s="4" t="s">
        <v>300</v>
      </c>
      <c r="F174" s="186" t="s">
        <v>301</v>
      </c>
      <c r="G174" s="186" t="s">
        <v>78</v>
      </c>
      <c r="H174" s="186" t="s">
        <v>38</v>
      </c>
      <c r="I174" s="186" t="s">
        <v>143</v>
      </c>
      <c r="J174" s="186"/>
    </row>
    <row r="175" spans="1:10" ht="45">
      <c r="A175" s="39">
        <v>32</v>
      </c>
      <c r="B175" s="23" t="s">
        <v>25</v>
      </c>
      <c r="C175" s="23" t="s">
        <v>26</v>
      </c>
      <c r="D175" s="23" t="s">
        <v>54</v>
      </c>
      <c r="E175" s="22" t="s">
        <v>304</v>
      </c>
      <c r="F175" s="23" t="s">
        <v>301</v>
      </c>
      <c r="G175" s="23" t="s">
        <v>78</v>
      </c>
      <c r="H175" s="23" t="s">
        <v>38</v>
      </c>
      <c r="I175" s="23" t="s">
        <v>143</v>
      </c>
      <c r="J175" s="23"/>
    </row>
    <row r="176" spans="1:10" s="1" customFormat="1" ht="30">
      <c r="A176" s="39">
        <v>33</v>
      </c>
      <c r="B176" s="186" t="s">
        <v>25</v>
      </c>
      <c r="C176" s="186" t="s">
        <v>26</v>
      </c>
      <c r="D176" s="186" t="s">
        <v>54</v>
      </c>
      <c r="E176" s="4" t="s">
        <v>307</v>
      </c>
      <c r="F176" s="186" t="s">
        <v>293</v>
      </c>
      <c r="G176" s="186" t="s">
        <v>55</v>
      </c>
      <c r="H176" s="186" t="s">
        <v>38</v>
      </c>
      <c r="I176" s="186" t="s">
        <v>143</v>
      </c>
      <c r="J176" s="186"/>
    </row>
    <row r="177" spans="1:10" s="1" customFormat="1" ht="45">
      <c r="A177" s="39">
        <v>49</v>
      </c>
      <c r="B177" s="186" t="s">
        <v>25</v>
      </c>
      <c r="C177" s="186" t="s">
        <v>26</v>
      </c>
      <c r="D177" s="186" t="s">
        <v>54</v>
      </c>
      <c r="E177" s="4" t="s">
        <v>361</v>
      </c>
      <c r="F177" s="186" t="s">
        <v>362</v>
      </c>
      <c r="G177" s="186" t="s">
        <v>59</v>
      </c>
      <c r="H177" s="186" t="s">
        <v>38</v>
      </c>
      <c r="I177" s="186" t="s">
        <v>143</v>
      </c>
      <c r="J177" s="186"/>
    </row>
    <row r="178" spans="1:10" s="27" customFormat="1" ht="30">
      <c r="A178" s="186">
        <v>59</v>
      </c>
      <c r="B178" s="186" t="s">
        <v>65</v>
      </c>
      <c r="C178" s="186" t="s">
        <v>66</v>
      </c>
      <c r="D178" s="186" t="s">
        <v>67</v>
      </c>
      <c r="E178" s="4" t="s">
        <v>435</v>
      </c>
      <c r="F178" s="186" t="s">
        <v>436</v>
      </c>
      <c r="G178" s="186" t="s">
        <v>59</v>
      </c>
      <c r="H178" s="186" t="s">
        <v>38</v>
      </c>
      <c r="I178" s="186" t="s">
        <v>143</v>
      </c>
      <c r="J178" s="186"/>
    </row>
    <row r="179" spans="1:10" ht="60">
      <c r="A179" s="186">
        <v>65</v>
      </c>
      <c r="B179" s="186" t="s">
        <v>65</v>
      </c>
      <c r="C179" s="186" t="s">
        <v>66</v>
      </c>
      <c r="D179" s="186" t="s">
        <v>71</v>
      </c>
      <c r="E179" s="4" t="s">
        <v>455</v>
      </c>
      <c r="F179" s="186" t="s">
        <v>456</v>
      </c>
      <c r="G179" s="186" t="s">
        <v>120</v>
      </c>
      <c r="H179" s="186" t="s">
        <v>38</v>
      </c>
      <c r="I179" s="186" t="s">
        <v>143</v>
      </c>
      <c r="J179" s="186"/>
    </row>
    <row r="180" spans="1:10" ht="120">
      <c r="A180" s="186">
        <v>83</v>
      </c>
      <c r="B180" s="186" t="s">
        <v>65</v>
      </c>
      <c r="C180" s="186" t="s">
        <v>66</v>
      </c>
      <c r="D180" s="186" t="s">
        <v>75</v>
      </c>
      <c r="E180" s="4" t="s">
        <v>548</v>
      </c>
      <c r="F180" s="186" t="s">
        <v>549</v>
      </c>
      <c r="G180" s="186" t="s">
        <v>55</v>
      </c>
      <c r="H180" s="186" t="s">
        <v>38</v>
      </c>
      <c r="I180" s="186" t="s">
        <v>143</v>
      </c>
      <c r="J180" s="186"/>
    </row>
    <row r="181" spans="1:10" ht="105">
      <c r="A181" s="186">
        <v>118</v>
      </c>
      <c r="B181" s="186" t="s">
        <v>65</v>
      </c>
      <c r="C181" s="186" t="s">
        <v>66</v>
      </c>
      <c r="D181" s="186" t="s">
        <v>83</v>
      </c>
      <c r="E181" s="4" t="s">
        <v>758</v>
      </c>
      <c r="F181" s="186" t="s">
        <v>759</v>
      </c>
      <c r="G181" s="186" t="s">
        <v>29</v>
      </c>
      <c r="H181" s="186" t="s">
        <v>38</v>
      </c>
      <c r="I181" s="186" t="s">
        <v>143</v>
      </c>
      <c r="J181" s="186"/>
    </row>
    <row r="182" spans="1:10" s="28" customFormat="1" ht="45">
      <c r="A182" s="186">
        <v>130</v>
      </c>
      <c r="B182" s="186" t="s">
        <v>65</v>
      </c>
      <c r="C182" s="186" t="s">
        <v>66</v>
      </c>
      <c r="D182" s="186" t="s">
        <v>84</v>
      </c>
      <c r="E182" s="4" t="s">
        <v>835</v>
      </c>
      <c r="F182" s="186" t="s">
        <v>836</v>
      </c>
      <c r="G182" s="186" t="s">
        <v>55</v>
      </c>
      <c r="H182" s="186" t="s">
        <v>38</v>
      </c>
      <c r="I182" s="186" t="s">
        <v>143</v>
      </c>
      <c r="J182" s="186"/>
    </row>
    <row r="183" spans="1:10" ht="30">
      <c r="A183" s="186">
        <v>135</v>
      </c>
      <c r="B183" s="186" t="s">
        <v>65</v>
      </c>
      <c r="C183" s="186" t="s">
        <v>66</v>
      </c>
      <c r="D183" s="186" t="s">
        <v>84</v>
      </c>
      <c r="E183" s="4" t="s">
        <v>866</v>
      </c>
      <c r="F183" s="186" t="s">
        <v>867</v>
      </c>
      <c r="G183" s="186" t="s">
        <v>59</v>
      </c>
      <c r="H183" s="186" t="s">
        <v>38</v>
      </c>
      <c r="I183" s="186" t="s">
        <v>143</v>
      </c>
      <c r="J183" s="186"/>
    </row>
    <row r="184" spans="1:10" ht="90">
      <c r="A184" s="186">
        <v>140</v>
      </c>
      <c r="B184" s="186" t="s">
        <v>65</v>
      </c>
      <c r="C184" s="186" t="s">
        <v>66</v>
      </c>
      <c r="D184" s="186" t="s">
        <v>84</v>
      </c>
      <c r="E184" s="4" t="s">
        <v>900</v>
      </c>
      <c r="F184" s="186" t="s">
        <v>901</v>
      </c>
      <c r="G184" s="186" t="s">
        <v>55</v>
      </c>
      <c r="H184" s="186" t="s">
        <v>38</v>
      </c>
      <c r="I184" s="186" t="s">
        <v>143</v>
      </c>
      <c r="J184" s="186"/>
    </row>
    <row r="185" spans="1:10" ht="45">
      <c r="A185" s="186">
        <v>142</v>
      </c>
      <c r="B185" s="186" t="s">
        <v>1428</v>
      </c>
      <c r="C185" s="186" t="s">
        <v>66</v>
      </c>
      <c r="D185" s="186" t="s">
        <v>84</v>
      </c>
      <c r="E185" s="4" t="s">
        <v>1462</v>
      </c>
      <c r="F185" s="186" t="s">
        <v>353</v>
      </c>
      <c r="G185" s="186" t="s">
        <v>1463</v>
      </c>
      <c r="H185" s="186" t="s">
        <v>38</v>
      </c>
      <c r="I185" s="186" t="s">
        <v>143</v>
      </c>
      <c r="J185" s="186"/>
    </row>
    <row r="186" spans="1:10" ht="60">
      <c r="A186" s="98">
        <v>194</v>
      </c>
      <c r="B186" s="186">
        <v>3</v>
      </c>
      <c r="C186" s="186" t="s">
        <v>97</v>
      </c>
      <c r="D186" s="186" t="s">
        <v>1154</v>
      </c>
      <c r="E186" s="4" t="s">
        <v>1155</v>
      </c>
      <c r="F186" s="186" t="s">
        <v>1156</v>
      </c>
      <c r="G186" s="186" t="s">
        <v>29</v>
      </c>
      <c r="H186" s="186" t="s">
        <v>38</v>
      </c>
      <c r="I186" s="186" t="s">
        <v>143</v>
      </c>
      <c r="J186" s="186"/>
    </row>
    <row r="187" spans="1:10" ht="105">
      <c r="A187" s="98">
        <v>198</v>
      </c>
      <c r="B187" s="23">
        <v>3</v>
      </c>
      <c r="C187" s="23" t="s">
        <v>97</v>
      </c>
      <c r="D187" s="23" t="s">
        <v>98</v>
      </c>
      <c r="E187" s="22" t="s">
        <v>1180</v>
      </c>
      <c r="F187" s="23" t="s">
        <v>1181</v>
      </c>
      <c r="G187" s="23" t="s">
        <v>55</v>
      </c>
      <c r="H187" s="23" t="s">
        <v>38</v>
      </c>
      <c r="I187" s="23" t="s">
        <v>143</v>
      </c>
      <c r="J187" s="23"/>
    </row>
    <row r="188" spans="1:10" s="191" customFormat="1" ht="105">
      <c r="A188" s="98">
        <v>200</v>
      </c>
      <c r="B188" s="186">
        <v>3</v>
      </c>
      <c r="C188" s="186" t="s">
        <v>97</v>
      </c>
      <c r="D188" s="186" t="s">
        <v>98</v>
      </c>
      <c r="E188" s="4" t="s">
        <v>1189</v>
      </c>
      <c r="F188" s="186" t="s">
        <v>1190</v>
      </c>
      <c r="G188" s="186" t="s">
        <v>43</v>
      </c>
      <c r="H188" s="186" t="s">
        <v>38</v>
      </c>
      <c r="I188" s="186" t="s">
        <v>143</v>
      </c>
      <c r="J188" s="186"/>
    </row>
    <row r="189" spans="1:10" s="99" customFormat="1" ht="97.5" customHeight="1">
      <c r="A189" s="186">
        <v>258</v>
      </c>
      <c r="B189" s="186" t="s">
        <v>1325</v>
      </c>
      <c r="C189" s="186" t="s">
        <v>1326</v>
      </c>
      <c r="D189" s="186" t="s">
        <v>1327</v>
      </c>
      <c r="E189" s="4" t="s">
        <v>1339</v>
      </c>
      <c r="F189" s="186" t="s">
        <v>1340</v>
      </c>
      <c r="G189" s="186" t="s">
        <v>120</v>
      </c>
      <c r="H189" s="186" t="s">
        <v>38</v>
      </c>
      <c r="I189" s="186" t="s">
        <v>143</v>
      </c>
      <c r="J189" s="186"/>
    </row>
    <row r="190" spans="1:10" ht="45">
      <c r="A190" s="186">
        <v>122</v>
      </c>
      <c r="B190" s="186" t="s">
        <v>65</v>
      </c>
      <c r="C190" s="186" t="s">
        <v>66</v>
      </c>
      <c r="D190" s="186" t="s">
        <v>84</v>
      </c>
      <c r="E190" s="4" t="s">
        <v>786</v>
      </c>
      <c r="F190" s="186" t="s">
        <v>787</v>
      </c>
      <c r="G190" s="186" t="s">
        <v>55</v>
      </c>
      <c r="H190" s="186" t="s">
        <v>38</v>
      </c>
      <c r="I190" s="186" t="s">
        <v>68</v>
      </c>
      <c r="J190" s="186"/>
    </row>
    <row r="191" spans="1:10" s="8" customFormat="1" ht="28.5" customHeight="1">
      <c r="A191" s="186">
        <v>134</v>
      </c>
      <c r="B191" s="186" t="s">
        <v>65</v>
      </c>
      <c r="C191" s="186" t="s">
        <v>66</v>
      </c>
      <c r="D191" s="186" t="s">
        <v>84</v>
      </c>
      <c r="E191" s="4" t="s">
        <v>862</v>
      </c>
      <c r="F191" s="36" t="s">
        <v>353</v>
      </c>
      <c r="G191" s="186" t="s">
        <v>59</v>
      </c>
      <c r="H191" s="186" t="s">
        <v>38</v>
      </c>
      <c r="I191" s="186" t="s">
        <v>68</v>
      </c>
      <c r="J191" s="186"/>
    </row>
    <row r="192" spans="1:10" s="8" customFormat="1" ht="38.25">
      <c r="A192" s="186">
        <v>206</v>
      </c>
      <c r="B192" s="186" t="s">
        <v>103</v>
      </c>
      <c r="C192" s="186" t="s">
        <v>104</v>
      </c>
      <c r="D192" s="44" t="s">
        <v>1220</v>
      </c>
      <c r="E192" s="109" t="s">
        <v>1569</v>
      </c>
      <c r="F192" s="147" t="s">
        <v>1221</v>
      </c>
      <c r="G192" s="44" t="s">
        <v>78</v>
      </c>
      <c r="H192" s="186" t="s">
        <v>44</v>
      </c>
      <c r="I192" s="186" t="s">
        <v>1576</v>
      </c>
      <c r="J192" s="186"/>
    </row>
    <row r="193" spans="1:10" s="8" customFormat="1" ht="51">
      <c r="A193" s="186">
        <v>249</v>
      </c>
      <c r="B193" s="25" t="s">
        <v>103</v>
      </c>
      <c r="C193" s="25" t="s">
        <v>104</v>
      </c>
      <c r="D193" s="71" t="s">
        <v>1298</v>
      </c>
      <c r="E193" s="71" t="s">
        <v>1865</v>
      </c>
      <c r="F193" s="71" t="s">
        <v>1645</v>
      </c>
      <c r="G193" s="71" t="s">
        <v>78</v>
      </c>
      <c r="H193" s="25" t="s">
        <v>1646</v>
      </c>
      <c r="I193" s="25"/>
      <c r="J193" s="25" t="s">
        <v>1647</v>
      </c>
    </row>
    <row r="194" spans="1:10" s="8" customFormat="1" ht="75">
      <c r="A194" s="186">
        <v>251</v>
      </c>
      <c r="B194" s="25" t="s">
        <v>1604</v>
      </c>
      <c r="C194" s="25" t="s">
        <v>1605</v>
      </c>
      <c r="D194" s="71" t="s">
        <v>1653</v>
      </c>
      <c r="E194" s="72" t="s">
        <v>1867</v>
      </c>
      <c r="F194" s="71" t="s">
        <v>1654</v>
      </c>
      <c r="G194" s="71" t="s">
        <v>1655</v>
      </c>
      <c r="H194" s="25" t="s">
        <v>1646</v>
      </c>
      <c r="I194" s="58"/>
      <c r="J194" s="25" t="s">
        <v>1657</v>
      </c>
    </row>
    <row r="195" spans="1:10" ht="45">
      <c r="A195" s="39">
        <v>5</v>
      </c>
      <c r="B195" s="186" t="s">
        <v>25</v>
      </c>
      <c r="C195" s="186" t="s">
        <v>26</v>
      </c>
      <c r="D195" s="186" t="s">
        <v>27</v>
      </c>
      <c r="E195" s="4" t="s">
        <v>136</v>
      </c>
      <c r="F195" s="186" t="s">
        <v>137</v>
      </c>
      <c r="G195" s="186" t="s">
        <v>29</v>
      </c>
      <c r="H195" s="186" t="s">
        <v>44</v>
      </c>
      <c r="I195" s="186"/>
      <c r="J195" s="186"/>
    </row>
    <row r="196" spans="1:10" s="28" customFormat="1" ht="45">
      <c r="A196" s="39">
        <v>8</v>
      </c>
      <c r="B196" s="186" t="s">
        <v>25</v>
      </c>
      <c r="C196" s="186" t="s">
        <v>26</v>
      </c>
      <c r="D196" s="186" t="s">
        <v>27</v>
      </c>
      <c r="E196" s="4" t="s">
        <v>156</v>
      </c>
      <c r="F196" s="186" t="s">
        <v>157</v>
      </c>
      <c r="G196" s="186" t="s">
        <v>78</v>
      </c>
      <c r="H196" s="186" t="s">
        <v>44</v>
      </c>
      <c r="I196" s="186"/>
      <c r="J196" s="186"/>
    </row>
    <row r="197" spans="1:10" s="28" customFormat="1" ht="60">
      <c r="A197" s="39">
        <v>42</v>
      </c>
      <c r="B197" s="186" t="s">
        <v>25</v>
      </c>
      <c r="C197" s="186" t="s">
        <v>26</v>
      </c>
      <c r="D197" s="186" t="s">
        <v>54</v>
      </c>
      <c r="E197" s="4" t="s">
        <v>1486</v>
      </c>
      <c r="F197" s="186" t="s">
        <v>1487</v>
      </c>
      <c r="G197" s="186" t="s">
        <v>29</v>
      </c>
      <c r="H197" s="186" t="s">
        <v>44</v>
      </c>
      <c r="I197" s="186"/>
      <c r="J197" s="186"/>
    </row>
    <row r="198" spans="1:10" ht="60">
      <c r="A198" s="39">
        <v>43</v>
      </c>
      <c r="B198" s="186" t="s">
        <v>1497</v>
      </c>
      <c r="C198" s="186" t="s">
        <v>26</v>
      </c>
      <c r="D198" s="186" t="s">
        <v>54</v>
      </c>
      <c r="E198" s="4" t="s">
        <v>1498</v>
      </c>
      <c r="F198" s="186" t="s">
        <v>1499</v>
      </c>
      <c r="G198" s="186" t="s">
        <v>29</v>
      </c>
      <c r="H198" s="186" t="s">
        <v>44</v>
      </c>
      <c r="I198" s="186"/>
      <c r="J198" s="186"/>
    </row>
    <row r="199" spans="1:10" ht="90">
      <c r="A199" s="186">
        <v>72</v>
      </c>
      <c r="B199" s="186" t="s">
        <v>65</v>
      </c>
      <c r="C199" s="186" t="s">
        <v>66</v>
      </c>
      <c r="D199" s="186" t="s">
        <v>75</v>
      </c>
      <c r="E199" s="4" t="s">
        <v>478</v>
      </c>
      <c r="F199" s="186" t="s">
        <v>479</v>
      </c>
      <c r="G199" s="186" t="s">
        <v>29</v>
      </c>
      <c r="H199" s="186" t="s">
        <v>44</v>
      </c>
      <c r="I199" s="186"/>
      <c r="J199" s="186"/>
    </row>
    <row r="200" spans="1:10" ht="60">
      <c r="A200" s="186">
        <v>79</v>
      </c>
      <c r="B200" s="186" t="s">
        <v>65</v>
      </c>
      <c r="C200" s="186" t="s">
        <v>66</v>
      </c>
      <c r="D200" s="186" t="s">
        <v>75</v>
      </c>
      <c r="E200" s="4" t="s">
        <v>523</v>
      </c>
      <c r="F200" s="186" t="s">
        <v>524</v>
      </c>
      <c r="G200" s="186" t="s">
        <v>43</v>
      </c>
      <c r="H200" s="186" t="s">
        <v>44</v>
      </c>
      <c r="I200" s="186"/>
      <c r="J200" s="186"/>
    </row>
    <row r="201" spans="1:10" ht="75">
      <c r="A201" s="186">
        <v>82</v>
      </c>
      <c r="B201" s="186" t="s">
        <v>65</v>
      </c>
      <c r="C201" s="186" t="s">
        <v>66</v>
      </c>
      <c r="D201" s="186" t="s">
        <v>75</v>
      </c>
      <c r="E201" s="4" t="s">
        <v>541</v>
      </c>
      <c r="F201" s="186" t="s">
        <v>542</v>
      </c>
      <c r="G201" s="186" t="s">
        <v>55</v>
      </c>
      <c r="H201" s="186" t="s">
        <v>44</v>
      </c>
      <c r="I201" s="186"/>
      <c r="J201" s="186"/>
    </row>
    <row r="202" spans="1:10" ht="180">
      <c r="A202" s="186">
        <v>84</v>
      </c>
      <c r="B202" s="186" t="s">
        <v>65</v>
      </c>
      <c r="C202" s="186" t="s">
        <v>66</v>
      </c>
      <c r="D202" s="186" t="s">
        <v>75</v>
      </c>
      <c r="E202" s="4" t="s">
        <v>557</v>
      </c>
      <c r="F202" s="186" t="s">
        <v>558</v>
      </c>
      <c r="G202" s="186" t="s">
        <v>55</v>
      </c>
      <c r="H202" s="186" t="s">
        <v>44</v>
      </c>
      <c r="I202" s="186"/>
      <c r="J202" s="186"/>
    </row>
    <row r="203" spans="1:10" ht="75">
      <c r="A203" s="186">
        <v>92</v>
      </c>
      <c r="B203" s="186" t="s">
        <v>65</v>
      </c>
      <c r="C203" s="186" t="s">
        <v>66</v>
      </c>
      <c r="D203" s="186" t="s">
        <v>571</v>
      </c>
      <c r="E203" s="4" t="s">
        <v>615</v>
      </c>
      <c r="F203" s="186" t="s">
        <v>616</v>
      </c>
      <c r="G203" s="186" t="s">
        <v>617</v>
      </c>
      <c r="H203" s="186" t="s">
        <v>44</v>
      </c>
      <c r="I203" s="186"/>
      <c r="J203" s="186"/>
    </row>
    <row r="204" spans="1:10" s="8" customFormat="1" ht="30">
      <c r="A204" s="186">
        <v>93</v>
      </c>
      <c r="B204" s="186" t="s">
        <v>65</v>
      </c>
      <c r="C204" s="186" t="s">
        <v>66</v>
      </c>
      <c r="D204" s="186" t="s">
        <v>571</v>
      </c>
      <c r="E204" s="4" t="s">
        <v>621</v>
      </c>
      <c r="F204" s="186" t="s">
        <v>106</v>
      </c>
      <c r="G204" s="186" t="s">
        <v>43</v>
      </c>
      <c r="H204" s="186" t="s">
        <v>44</v>
      </c>
      <c r="I204" s="186"/>
      <c r="J204" s="186"/>
    </row>
    <row r="205" spans="1:10" s="8" customFormat="1" ht="45">
      <c r="A205" s="186">
        <v>94</v>
      </c>
      <c r="B205" s="186" t="s">
        <v>1428</v>
      </c>
      <c r="C205" s="186" t="s">
        <v>66</v>
      </c>
      <c r="D205" s="186" t="s">
        <v>571</v>
      </c>
      <c r="E205" s="4" t="s">
        <v>1429</v>
      </c>
      <c r="F205" s="186" t="s">
        <v>1430</v>
      </c>
      <c r="G205" s="186" t="s">
        <v>55</v>
      </c>
      <c r="H205" s="186" t="s">
        <v>44</v>
      </c>
      <c r="I205" s="186"/>
      <c r="J205" s="186"/>
    </row>
    <row r="206" spans="1:10" s="8" customFormat="1" ht="30">
      <c r="A206" s="186">
        <v>106</v>
      </c>
      <c r="B206" s="186" t="s">
        <v>65</v>
      </c>
      <c r="C206" s="186" t="s">
        <v>66</v>
      </c>
      <c r="D206" s="186" t="s">
        <v>73</v>
      </c>
      <c r="E206" s="4" t="s">
        <v>698</v>
      </c>
      <c r="F206" s="186" t="s">
        <v>674</v>
      </c>
      <c r="G206" s="186" t="s">
        <v>55</v>
      </c>
      <c r="H206" s="186" t="s">
        <v>44</v>
      </c>
      <c r="I206" s="186"/>
      <c r="J206" s="186"/>
    </row>
    <row r="207" spans="1:10" s="8" customFormat="1" ht="45">
      <c r="A207" s="186">
        <v>107</v>
      </c>
      <c r="B207" s="186" t="s">
        <v>65</v>
      </c>
      <c r="C207" s="186" t="s">
        <v>66</v>
      </c>
      <c r="D207" s="186" t="s">
        <v>73</v>
      </c>
      <c r="E207" s="4" t="s">
        <v>704</v>
      </c>
      <c r="F207" s="186" t="s">
        <v>705</v>
      </c>
      <c r="G207" s="186" t="s">
        <v>55</v>
      </c>
      <c r="H207" s="186" t="s">
        <v>44</v>
      </c>
      <c r="I207" s="186"/>
      <c r="J207" s="186"/>
    </row>
    <row r="208" spans="1:10" s="8" customFormat="1" ht="30">
      <c r="A208" s="186">
        <v>111</v>
      </c>
      <c r="B208" s="186" t="s">
        <v>65</v>
      </c>
      <c r="C208" s="186" t="s">
        <v>66</v>
      </c>
      <c r="D208" s="186" t="s">
        <v>81</v>
      </c>
      <c r="E208" s="4" t="s">
        <v>716</v>
      </c>
      <c r="F208" s="186" t="s">
        <v>119</v>
      </c>
      <c r="G208" s="186" t="s">
        <v>59</v>
      </c>
      <c r="H208" s="186" t="s">
        <v>44</v>
      </c>
      <c r="I208" s="186"/>
      <c r="J208" s="186"/>
    </row>
    <row r="209" spans="1:10" s="8" customFormat="1" ht="30">
      <c r="A209" s="186">
        <v>112</v>
      </c>
      <c r="B209" s="186" t="s">
        <v>65</v>
      </c>
      <c r="C209" s="186" t="s">
        <v>66</v>
      </c>
      <c r="D209" s="186" t="s">
        <v>81</v>
      </c>
      <c r="E209" s="4" t="s">
        <v>722</v>
      </c>
      <c r="F209" s="186" t="s">
        <v>723</v>
      </c>
      <c r="G209" s="186" t="s">
        <v>59</v>
      </c>
      <c r="H209" s="186" t="s">
        <v>44</v>
      </c>
      <c r="I209" s="186"/>
      <c r="J209" s="186"/>
    </row>
    <row r="210" spans="1:10" ht="120">
      <c r="A210" s="186">
        <v>121</v>
      </c>
      <c r="B210" s="186" t="s">
        <v>65</v>
      </c>
      <c r="C210" s="186" t="s">
        <v>66</v>
      </c>
      <c r="D210" s="186" t="s">
        <v>83</v>
      </c>
      <c r="E210" s="110" t="s">
        <v>779</v>
      </c>
      <c r="F210" s="185" t="s">
        <v>780</v>
      </c>
      <c r="G210" s="185" t="s">
        <v>29</v>
      </c>
      <c r="H210" s="186" t="s">
        <v>44</v>
      </c>
      <c r="I210" s="186"/>
      <c r="J210" s="186"/>
    </row>
    <row r="211" spans="1:10" s="15" customFormat="1" ht="30">
      <c r="A211" s="186">
        <v>127</v>
      </c>
      <c r="B211" s="186" t="s">
        <v>65</v>
      </c>
      <c r="C211" s="186" t="s">
        <v>66</v>
      </c>
      <c r="D211" s="186" t="s">
        <v>84</v>
      </c>
      <c r="E211" s="4" t="s">
        <v>814</v>
      </c>
      <c r="F211" s="186" t="s">
        <v>353</v>
      </c>
      <c r="G211" s="62" t="s">
        <v>59</v>
      </c>
      <c r="H211" s="186" t="s">
        <v>44</v>
      </c>
      <c r="I211" s="186"/>
      <c r="J211" s="186"/>
    </row>
    <row r="212" spans="1:10" s="15" customFormat="1" ht="45">
      <c r="A212" s="186">
        <v>133</v>
      </c>
      <c r="B212" s="186" t="s">
        <v>65</v>
      </c>
      <c r="C212" s="186" t="s">
        <v>66</v>
      </c>
      <c r="D212" s="186" t="s">
        <v>84</v>
      </c>
      <c r="E212" s="4" t="s">
        <v>853</v>
      </c>
      <c r="F212" s="186" t="s">
        <v>854</v>
      </c>
      <c r="G212" s="186" t="s">
        <v>55</v>
      </c>
      <c r="H212" s="186" t="s">
        <v>44</v>
      </c>
      <c r="I212" s="186"/>
      <c r="J212" s="186"/>
    </row>
    <row r="213" spans="1:10" s="15" customFormat="1" ht="30">
      <c r="A213" s="186">
        <v>143</v>
      </c>
      <c r="B213" s="186" t="s">
        <v>1428</v>
      </c>
      <c r="C213" s="186" t="s">
        <v>66</v>
      </c>
      <c r="D213" s="182" t="s">
        <v>84</v>
      </c>
      <c r="E213" s="61" t="s">
        <v>1435</v>
      </c>
      <c r="F213" s="62" t="s">
        <v>1436</v>
      </c>
      <c r="G213" s="62" t="s">
        <v>59</v>
      </c>
      <c r="H213" s="186" t="s">
        <v>44</v>
      </c>
      <c r="I213" s="186"/>
      <c r="J213" s="186"/>
    </row>
    <row r="214" spans="1:10" s="7" customFormat="1" ht="30">
      <c r="A214" s="186">
        <v>144</v>
      </c>
      <c r="B214" s="186" t="s">
        <v>1428</v>
      </c>
      <c r="C214" s="186" t="s">
        <v>66</v>
      </c>
      <c r="D214" s="182" t="s">
        <v>84</v>
      </c>
      <c r="E214" s="61" t="s">
        <v>1469</v>
      </c>
      <c r="F214" s="62" t="s">
        <v>353</v>
      </c>
      <c r="G214" s="62" t="s">
        <v>59</v>
      </c>
      <c r="H214" s="186" t="s">
        <v>44</v>
      </c>
      <c r="I214" s="186"/>
      <c r="J214" s="186"/>
    </row>
    <row r="215" spans="1:10" ht="75">
      <c r="A215" s="186">
        <v>145</v>
      </c>
      <c r="B215" s="186" t="s">
        <v>1428</v>
      </c>
      <c r="C215" s="186" t="s">
        <v>66</v>
      </c>
      <c r="D215" s="182" t="s">
        <v>84</v>
      </c>
      <c r="E215" s="61" t="s">
        <v>1454</v>
      </c>
      <c r="F215" s="62" t="s">
        <v>867</v>
      </c>
      <c r="G215" s="62" t="s">
        <v>59</v>
      </c>
      <c r="H215" s="186" t="s">
        <v>44</v>
      </c>
      <c r="I215" s="186"/>
      <c r="J215" s="186"/>
    </row>
    <row r="216" spans="1:10" ht="45">
      <c r="A216" s="186">
        <v>150</v>
      </c>
      <c r="B216" s="186" t="s">
        <v>65</v>
      </c>
      <c r="C216" s="186" t="s">
        <v>66</v>
      </c>
      <c r="D216" s="182" t="s">
        <v>912</v>
      </c>
      <c r="E216" s="61" t="s">
        <v>932</v>
      </c>
      <c r="F216" s="62" t="s">
        <v>933</v>
      </c>
      <c r="G216" s="62" t="s">
        <v>29</v>
      </c>
      <c r="H216" s="186" t="s">
        <v>44</v>
      </c>
      <c r="I216" s="186"/>
      <c r="J216" s="186"/>
    </row>
    <row r="217" spans="1:10" s="7" customFormat="1" ht="90">
      <c r="A217" s="98">
        <v>192</v>
      </c>
      <c r="B217" s="186">
        <v>3</v>
      </c>
      <c r="C217" s="186" t="s">
        <v>97</v>
      </c>
      <c r="D217" s="182" t="s">
        <v>100</v>
      </c>
      <c r="E217" s="61" t="s">
        <v>1521</v>
      </c>
      <c r="F217" s="62" t="s">
        <v>1522</v>
      </c>
      <c r="G217" s="62" t="s">
        <v>1826</v>
      </c>
      <c r="H217" s="186" t="s">
        <v>44</v>
      </c>
      <c r="I217" s="186"/>
      <c r="J217" s="186"/>
    </row>
    <row r="218" spans="1:10" ht="60">
      <c r="A218" s="98">
        <v>197</v>
      </c>
      <c r="B218" s="186">
        <v>3</v>
      </c>
      <c r="C218" s="186" t="s">
        <v>97</v>
      </c>
      <c r="D218" s="182" t="s">
        <v>1165</v>
      </c>
      <c r="E218" s="61" t="s">
        <v>1174</v>
      </c>
      <c r="F218" s="62" t="s">
        <v>1175</v>
      </c>
      <c r="G218" s="62" t="s">
        <v>47</v>
      </c>
      <c r="H218" s="186" t="s">
        <v>44</v>
      </c>
      <c r="I218" s="186"/>
      <c r="J218" s="186"/>
    </row>
    <row r="219" spans="1:10" s="15" customFormat="1" ht="30">
      <c r="A219" s="98">
        <v>202</v>
      </c>
      <c r="B219" s="186">
        <v>3</v>
      </c>
      <c r="C219" s="186" t="s">
        <v>97</v>
      </c>
      <c r="D219" s="182" t="s">
        <v>98</v>
      </c>
      <c r="E219" s="61" t="s">
        <v>1198</v>
      </c>
      <c r="F219" s="62" t="s">
        <v>1199</v>
      </c>
      <c r="G219" s="62" t="s">
        <v>43</v>
      </c>
      <c r="H219" s="186" t="s">
        <v>44</v>
      </c>
      <c r="I219" s="186"/>
      <c r="J219" s="186"/>
    </row>
    <row r="220" spans="1:10" s="15" customFormat="1" ht="30">
      <c r="A220" s="98">
        <v>203</v>
      </c>
      <c r="B220" s="186">
        <v>3</v>
      </c>
      <c r="C220" s="186" t="s">
        <v>97</v>
      </c>
      <c r="D220" s="182" t="s">
        <v>1203</v>
      </c>
      <c r="E220" s="61" t="s">
        <v>1204</v>
      </c>
      <c r="F220" s="62" t="s">
        <v>1205</v>
      </c>
      <c r="G220" s="62" t="s">
        <v>43</v>
      </c>
      <c r="H220" s="186" t="s">
        <v>44</v>
      </c>
      <c r="I220" s="186"/>
      <c r="J220" s="186"/>
    </row>
    <row r="221" spans="1:10" ht="30">
      <c r="A221" s="186">
        <v>242</v>
      </c>
      <c r="B221" s="186" t="s">
        <v>1492</v>
      </c>
      <c r="C221" s="186" t="s">
        <v>104</v>
      </c>
      <c r="D221" s="182" t="s">
        <v>105</v>
      </c>
      <c r="E221" s="61" t="s">
        <v>1493</v>
      </c>
      <c r="F221" s="62" t="s">
        <v>232</v>
      </c>
      <c r="G221" s="62" t="s">
        <v>59</v>
      </c>
      <c r="H221" s="186" t="s">
        <v>44</v>
      </c>
      <c r="I221" s="186"/>
      <c r="J221" s="186"/>
    </row>
    <row r="222" spans="1:10" s="7" customFormat="1" ht="30">
      <c r="A222" s="186">
        <v>272</v>
      </c>
      <c r="B222" s="186" t="s">
        <v>1387</v>
      </c>
      <c r="C222" s="186"/>
      <c r="D222" s="182"/>
      <c r="E222" s="61" t="s">
        <v>1532</v>
      </c>
      <c r="F222" s="62" t="s">
        <v>1533</v>
      </c>
      <c r="G222" s="62" t="s">
        <v>43</v>
      </c>
      <c r="H222" s="186" t="s">
        <v>44</v>
      </c>
      <c r="I222" s="186"/>
      <c r="J222" s="186"/>
    </row>
    <row r="223" spans="1:10" s="7" customFormat="1" ht="45">
      <c r="A223" s="186">
        <v>273</v>
      </c>
      <c r="B223" s="186" t="s">
        <v>1387</v>
      </c>
      <c r="C223" s="186"/>
      <c r="D223" s="182"/>
      <c r="E223" s="61" t="s">
        <v>1537</v>
      </c>
      <c r="F223" s="62" t="s">
        <v>1538</v>
      </c>
      <c r="G223" s="62" t="s">
        <v>1539</v>
      </c>
      <c r="H223" s="186" t="s">
        <v>44</v>
      </c>
      <c r="I223" s="186"/>
      <c r="J223" s="186"/>
    </row>
    <row r="224" spans="1:10" s="7" customFormat="1" ht="57">
      <c r="A224" s="186">
        <v>208</v>
      </c>
      <c r="B224" s="12" t="s">
        <v>103</v>
      </c>
      <c r="C224" s="12" t="s">
        <v>104</v>
      </c>
      <c r="D224" s="13" t="s">
        <v>1220</v>
      </c>
      <c r="E224" s="203" t="s">
        <v>1232</v>
      </c>
      <c r="F224" s="203" t="s">
        <v>1233</v>
      </c>
      <c r="G224" s="14" t="s">
        <v>598</v>
      </c>
      <c r="H224" s="12" t="s">
        <v>1575</v>
      </c>
      <c r="I224" s="12" t="s">
        <v>1822</v>
      </c>
      <c r="J224" s="12"/>
    </row>
    <row r="225" spans="1:10" s="7" customFormat="1" ht="38.25">
      <c r="A225" s="186">
        <v>221</v>
      </c>
      <c r="B225" s="25" t="s">
        <v>103</v>
      </c>
      <c r="C225" s="25" t="s">
        <v>104</v>
      </c>
      <c r="D225" s="52" t="s">
        <v>1236</v>
      </c>
      <c r="E225" s="53" t="s">
        <v>1254</v>
      </c>
      <c r="F225" s="33" t="s">
        <v>1255</v>
      </c>
      <c r="G225" s="33" t="s">
        <v>78</v>
      </c>
      <c r="H225" s="25" t="s">
        <v>1575</v>
      </c>
      <c r="I225" s="25" t="s">
        <v>1822</v>
      </c>
      <c r="J225" s="25"/>
    </row>
    <row r="226" spans="1:10" s="7" customFormat="1" ht="153">
      <c r="A226" s="186">
        <v>231</v>
      </c>
      <c r="B226" s="25" t="s">
        <v>103</v>
      </c>
      <c r="C226" s="25" t="s">
        <v>104</v>
      </c>
      <c r="D226" s="52" t="s">
        <v>1236</v>
      </c>
      <c r="E226" s="53" t="s">
        <v>1271</v>
      </c>
      <c r="F226" s="33" t="s">
        <v>1272</v>
      </c>
      <c r="G226" s="33" t="s">
        <v>1273</v>
      </c>
      <c r="H226" s="25" t="s">
        <v>1575</v>
      </c>
      <c r="I226" s="25" t="s">
        <v>1784</v>
      </c>
      <c r="J226" s="25"/>
    </row>
    <row r="227" spans="1:10" s="7" customFormat="1" ht="45">
      <c r="A227" s="39">
        <v>3</v>
      </c>
      <c r="B227" s="186" t="s">
        <v>25</v>
      </c>
      <c r="C227" s="186" t="s">
        <v>26</v>
      </c>
      <c r="D227" s="182" t="s">
        <v>27</v>
      </c>
      <c r="E227" s="61" t="s">
        <v>128</v>
      </c>
      <c r="F227" s="62" t="s">
        <v>28</v>
      </c>
      <c r="G227" s="62" t="s">
        <v>29</v>
      </c>
      <c r="H227" s="186" t="s">
        <v>48</v>
      </c>
      <c r="I227" s="186"/>
      <c r="J227" s="186"/>
    </row>
    <row r="228" spans="1:10" s="7" customFormat="1" ht="45">
      <c r="A228" s="39">
        <v>4</v>
      </c>
      <c r="B228" s="186" t="s">
        <v>25</v>
      </c>
      <c r="C228" s="186" t="s">
        <v>26</v>
      </c>
      <c r="D228" s="182" t="s">
        <v>27</v>
      </c>
      <c r="E228" s="61" t="s">
        <v>37</v>
      </c>
      <c r="F228" s="62" t="s">
        <v>132</v>
      </c>
      <c r="G228" s="62" t="s">
        <v>29</v>
      </c>
      <c r="H228" s="186" t="s">
        <v>48</v>
      </c>
      <c r="I228" s="186"/>
      <c r="J228" s="186"/>
    </row>
    <row r="229" spans="1:10" s="7" customFormat="1" ht="60">
      <c r="A229" s="39">
        <v>7</v>
      </c>
      <c r="B229" s="186" t="s">
        <v>25</v>
      </c>
      <c r="C229" s="186" t="s">
        <v>26</v>
      </c>
      <c r="D229" s="182" t="s">
        <v>27</v>
      </c>
      <c r="E229" s="61" t="s">
        <v>150</v>
      </c>
      <c r="F229" s="62" t="s">
        <v>151</v>
      </c>
      <c r="G229" s="62" t="s">
        <v>29</v>
      </c>
      <c r="H229" s="186" t="s">
        <v>48</v>
      </c>
      <c r="I229" s="186"/>
      <c r="J229" s="186"/>
    </row>
    <row r="230" spans="1:10" s="7" customFormat="1" ht="75">
      <c r="A230" s="39">
        <v>11</v>
      </c>
      <c r="B230" s="186" t="s">
        <v>25</v>
      </c>
      <c r="C230" s="186" t="s">
        <v>175</v>
      </c>
      <c r="D230" s="182" t="s">
        <v>27</v>
      </c>
      <c r="E230" s="61" t="s">
        <v>181</v>
      </c>
      <c r="F230" s="62" t="s">
        <v>182</v>
      </c>
      <c r="G230" s="62" t="s">
        <v>29</v>
      </c>
      <c r="H230" s="186" t="s">
        <v>48</v>
      </c>
      <c r="I230" s="186"/>
      <c r="J230" s="186"/>
    </row>
    <row r="231" spans="1:10" s="7" customFormat="1" ht="45">
      <c r="A231" s="39">
        <v>18</v>
      </c>
      <c r="B231" s="186" t="s">
        <v>25</v>
      </c>
      <c r="C231" s="186" t="s">
        <v>26</v>
      </c>
      <c r="D231" s="182" t="s">
        <v>54</v>
      </c>
      <c r="E231" s="61" t="s">
        <v>218</v>
      </c>
      <c r="F231" s="62" t="s">
        <v>219</v>
      </c>
      <c r="G231" s="62" t="s">
        <v>29</v>
      </c>
      <c r="H231" s="186" t="s">
        <v>48</v>
      </c>
      <c r="I231" s="186"/>
      <c r="J231" s="186"/>
    </row>
    <row r="232" spans="1:10" s="7" customFormat="1" ht="60">
      <c r="A232" s="39">
        <v>20</v>
      </c>
      <c r="B232" s="186" t="s">
        <v>25</v>
      </c>
      <c r="C232" s="186" t="s">
        <v>26</v>
      </c>
      <c r="D232" s="182" t="s">
        <v>54</v>
      </c>
      <c r="E232" s="61" t="s">
        <v>1965</v>
      </c>
      <c r="F232" s="62" t="s">
        <v>1971</v>
      </c>
      <c r="G232" s="62" t="s">
        <v>1218</v>
      </c>
      <c r="H232" s="186" t="s">
        <v>48</v>
      </c>
      <c r="I232" s="186"/>
      <c r="J232" s="186"/>
    </row>
    <row r="233" spans="1:10" s="7" customFormat="1" ht="45">
      <c r="A233" s="39">
        <v>21</v>
      </c>
      <c r="B233" s="186" t="s">
        <v>25</v>
      </c>
      <c r="C233" s="186" t="s">
        <v>26</v>
      </c>
      <c r="D233" s="182" t="s">
        <v>54</v>
      </c>
      <c r="E233" s="61" t="s">
        <v>231</v>
      </c>
      <c r="F233" s="62" t="s">
        <v>232</v>
      </c>
      <c r="G233" s="62" t="s">
        <v>59</v>
      </c>
      <c r="H233" s="186" t="s">
        <v>48</v>
      </c>
      <c r="I233" s="186"/>
      <c r="J233" s="186"/>
    </row>
    <row r="234" spans="1:10" s="7" customFormat="1" ht="45">
      <c r="A234" s="39">
        <v>24</v>
      </c>
      <c r="B234" s="186" t="s">
        <v>25</v>
      </c>
      <c r="C234" s="186" t="s">
        <v>26</v>
      </c>
      <c r="D234" s="182" t="s">
        <v>54</v>
      </c>
      <c r="E234" s="61" t="s">
        <v>246</v>
      </c>
      <c r="F234" s="62" t="s">
        <v>247</v>
      </c>
      <c r="G234" s="62" t="s">
        <v>29</v>
      </c>
      <c r="H234" s="186" t="s">
        <v>48</v>
      </c>
      <c r="I234" s="186"/>
      <c r="J234" s="186"/>
    </row>
    <row r="235" spans="1:10" s="7" customFormat="1" ht="60">
      <c r="A235" s="186">
        <v>51</v>
      </c>
      <c r="B235" s="186" t="s">
        <v>65</v>
      </c>
      <c r="C235" s="186" t="s">
        <v>66</v>
      </c>
      <c r="D235" s="182" t="s">
        <v>67</v>
      </c>
      <c r="E235" s="61" t="s">
        <v>384</v>
      </c>
      <c r="F235" s="62" t="s">
        <v>385</v>
      </c>
      <c r="G235" s="62" t="s">
        <v>29</v>
      </c>
      <c r="H235" s="186" t="s">
        <v>48</v>
      </c>
      <c r="I235" s="186"/>
      <c r="J235" s="186"/>
    </row>
    <row r="236" spans="1:10" s="7" customFormat="1" ht="45">
      <c r="A236" s="186">
        <v>54</v>
      </c>
      <c r="B236" s="186" t="s">
        <v>65</v>
      </c>
      <c r="C236" s="186" t="s">
        <v>66</v>
      </c>
      <c r="D236" s="182" t="s">
        <v>67</v>
      </c>
      <c r="E236" s="61" t="s">
        <v>402</v>
      </c>
      <c r="F236" s="62" t="s">
        <v>403</v>
      </c>
      <c r="G236" s="62" t="s">
        <v>29</v>
      </c>
      <c r="H236" s="186" t="s">
        <v>48</v>
      </c>
      <c r="I236" s="186"/>
      <c r="J236" s="186"/>
    </row>
    <row r="237" spans="1:10" s="7" customFormat="1" ht="30">
      <c r="A237" s="186">
        <v>55</v>
      </c>
      <c r="B237" s="186" t="s">
        <v>65</v>
      </c>
      <c r="C237" s="186" t="s">
        <v>66</v>
      </c>
      <c r="D237" s="182" t="s">
        <v>67</v>
      </c>
      <c r="E237" s="61" t="s">
        <v>1846</v>
      </c>
      <c r="F237" s="62" t="s">
        <v>408</v>
      </c>
      <c r="G237" s="62" t="s">
        <v>59</v>
      </c>
      <c r="H237" s="186" t="s">
        <v>48</v>
      </c>
      <c r="I237" s="186"/>
      <c r="J237" s="186"/>
    </row>
    <row r="238" spans="1:10" s="7" customFormat="1" ht="75">
      <c r="A238" s="186">
        <v>56</v>
      </c>
      <c r="B238" s="186" t="s">
        <v>65</v>
      </c>
      <c r="C238" s="186" t="s">
        <v>66</v>
      </c>
      <c r="D238" s="182" t="s">
        <v>67</v>
      </c>
      <c r="E238" s="61" t="s">
        <v>415</v>
      </c>
      <c r="F238" s="62" t="s">
        <v>416</v>
      </c>
      <c r="G238" s="62" t="s">
        <v>29</v>
      </c>
      <c r="H238" s="186" t="s">
        <v>48</v>
      </c>
      <c r="I238" s="186"/>
      <c r="J238" s="186"/>
    </row>
    <row r="239" spans="1:10" s="7" customFormat="1" ht="75">
      <c r="A239" s="186">
        <v>57</v>
      </c>
      <c r="B239" s="186" t="s">
        <v>65</v>
      </c>
      <c r="C239" s="186" t="s">
        <v>66</v>
      </c>
      <c r="D239" s="182" t="s">
        <v>67</v>
      </c>
      <c r="E239" s="61" t="s">
        <v>422</v>
      </c>
      <c r="F239" s="62" t="s">
        <v>423</v>
      </c>
      <c r="G239" s="62" t="s">
        <v>29</v>
      </c>
      <c r="H239" s="186" t="s">
        <v>48</v>
      </c>
      <c r="I239" s="186"/>
      <c r="J239" s="186"/>
    </row>
    <row r="240" spans="1:10" s="7" customFormat="1" ht="60">
      <c r="A240" s="186">
        <v>58</v>
      </c>
      <c r="B240" s="186" t="s">
        <v>65</v>
      </c>
      <c r="C240" s="186" t="s">
        <v>66</v>
      </c>
      <c r="D240" s="182" t="s">
        <v>67</v>
      </c>
      <c r="E240" s="61" t="s">
        <v>428</v>
      </c>
      <c r="F240" s="62" t="s">
        <v>429</v>
      </c>
      <c r="G240" s="62" t="s">
        <v>29</v>
      </c>
      <c r="H240" s="186" t="s">
        <v>48</v>
      </c>
      <c r="I240" s="186"/>
      <c r="J240" s="186"/>
    </row>
    <row r="241" spans="1:10" s="7" customFormat="1" ht="45">
      <c r="A241" s="186">
        <v>64</v>
      </c>
      <c r="B241" s="186" t="s">
        <v>65</v>
      </c>
      <c r="C241" s="186" t="s">
        <v>66</v>
      </c>
      <c r="D241" s="182" t="s">
        <v>448</v>
      </c>
      <c r="E241" s="61" t="s">
        <v>449</v>
      </c>
      <c r="F241" s="62" t="s">
        <v>450</v>
      </c>
      <c r="G241" s="62" t="s">
        <v>29</v>
      </c>
      <c r="H241" s="186" t="s">
        <v>48</v>
      </c>
      <c r="I241" s="186"/>
      <c r="J241" s="186"/>
    </row>
    <row r="242" spans="1:10" s="7" customFormat="1" ht="90">
      <c r="A242" s="186">
        <v>67</v>
      </c>
      <c r="B242" s="186" t="s">
        <v>65</v>
      </c>
      <c r="C242" s="186" t="s">
        <v>66</v>
      </c>
      <c r="D242" s="182" t="s">
        <v>75</v>
      </c>
      <c r="E242" s="61" t="s">
        <v>466</v>
      </c>
      <c r="F242" s="62" t="s">
        <v>467</v>
      </c>
      <c r="G242" s="62" t="s">
        <v>43</v>
      </c>
      <c r="H242" s="186" t="s">
        <v>48</v>
      </c>
      <c r="I242" s="186"/>
      <c r="J242" s="186"/>
    </row>
    <row r="243" spans="1:10" s="93" customFormat="1" ht="60">
      <c r="A243" s="186">
        <v>73</v>
      </c>
      <c r="B243" s="186" t="s">
        <v>65</v>
      </c>
      <c r="C243" s="186" t="s">
        <v>66</v>
      </c>
      <c r="D243" s="182" t="s">
        <v>75</v>
      </c>
      <c r="E243" s="61" t="s">
        <v>483</v>
      </c>
      <c r="F243" s="62" t="s">
        <v>484</v>
      </c>
      <c r="G243" s="62" t="s">
        <v>29</v>
      </c>
      <c r="H243" s="186" t="s">
        <v>48</v>
      </c>
      <c r="I243" s="186"/>
      <c r="J243" s="186"/>
    </row>
    <row r="244" spans="1:10" s="7" customFormat="1" ht="60">
      <c r="A244" s="186">
        <v>75</v>
      </c>
      <c r="B244" s="186" t="s">
        <v>65</v>
      </c>
      <c r="C244" s="186" t="s">
        <v>66</v>
      </c>
      <c r="D244" s="182" t="s">
        <v>75</v>
      </c>
      <c r="E244" s="61" t="s">
        <v>496</v>
      </c>
      <c r="F244" s="62" t="s">
        <v>497</v>
      </c>
      <c r="G244" s="62" t="s">
        <v>498</v>
      </c>
      <c r="H244" s="186" t="s">
        <v>48</v>
      </c>
      <c r="I244" s="186"/>
      <c r="J244" s="186"/>
    </row>
    <row r="245" spans="1:10" s="8" customFormat="1" ht="45">
      <c r="A245" s="186">
        <v>76</v>
      </c>
      <c r="B245" s="186" t="s">
        <v>65</v>
      </c>
      <c r="C245" s="186" t="s">
        <v>66</v>
      </c>
      <c r="D245" s="186" t="s">
        <v>75</v>
      </c>
      <c r="E245" s="4" t="s">
        <v>505</v>
      </c>
      <c r="F245" s="186" t="s">
        <v>506</v>
      </c>
      <c r="G245" s="186" t="s">
        <v>507</v>
      </c>
      <c r="H245" s="186" t="s">
        <v>48</v>
      </c>
      <c r="I245" s="186"/>
      <c r="J245" s="186"/>
    </row>
    <row r="246" spans="1:10" s="28" customFormat="1" ht="108.75" customHeight="1">
      <c r="A246" s="186">
        <v>85</v>
      </c>
      <c r="B246" s="186" t="s">
        <v>65</v>
      </c>
      <c r="C246" s="186" t="s">
        <v>66</v>
      </c>
      <c r="D246" s="182" t="s">
        <v>564</v>
      </c>
      <c r="E246" s="61" t="s">
        <v>565</v>
      </c>
      <c r="F246" s="62" t="s">
        <v>566</v>
      </c>
      <c r="G246" s="62" t="s">
        <v>29</v>
      </c>
      <c r="H246" s="186" t="s">
        <v>48</v>
      </c>
      <c r="I246" s="186"/>
      <c r="J246" s="186"/>
    </row>
    <row r="247" spans="1:10" s="7" customFormat="1" ht="45">
      <c r="A247" s="186">
        <v>86</v>
      </c>
      <c r="B247" s="186" t="s">
        <v>65</v>
      </c>
      <c r="C247" s="186" t="s">
        <v>66</v>
      </c>
      <c r="D247" s="182" t="s">
        <v>571</v>
      </c>
      <c r="E247" s="61" t="s">
        <v>572</v>
      </c>
      <c r="F247" s="62" t="s">
        <v>573</v>
      </c>
      <c r="G247" s="62" t="s">
        <v>574</v>
      </c>
      <c r="H247" s="186" t="s">
        <v>48</v>
      </c>
      <c r="I247" s="186"/>
      <c r="J247" s="186"/>
    </row>
    <row r="248" spans="1:10" s="7" customFormat="1" ht="105">
      <c r="A248" s="186">
        <v>91</v>
      </c>
      <c r="B248" s="186" t="s">
        <v>65</v>
      </c>
      <c r="C248" s="186" t="s">
        <v>66</v>
      </c>
      <c r="D248" s="182" t="s">
        <v>571</v>
      </c>
      <c r="E248" s="61" t="s">
        <v>609</v>
      </c>
      <c r="F248" s="62" t="s">
        <v>610</v>
      </c>
      <c r="G248" s="62" t="s">
        <v>29</v>
      </c>
      <c r="H248" s="186" t="s">
        <v>48</v>
      </c>
      <c r="I248" s="186"/>
      <c r="J248" s="186"/>
    </row>
    <row r="249" spans="1:10" s="7" customFormat="1" ht="75">
      <c r="A249" s="186">
        <v>98</v>
      </c>
      <c r="B249" s="186" t="s">
        <v>65</v>
      </c>
      <c r="C249" s="186" t="s">
        <v>66</v>
      </c>
      <c r="D249" s="182" t="s">
        <v>650</v>
      </c>
      <c r="E249" s="61" t="s">
        <v>1951</v>
      </c>
      <c r="F249" s="62" t="s">
        <v>651</v>
      </c>
      <c r="G249" s="62" t="s">
        <v>59</v>
      </c>
      <c r="H249" s="186" t="s">
        <v>48</v>
      </c>
      <c r="I249" s="186"/>
      <c r="J249" s="186"/>
    </row>
    <row r="250" spans="1:10" s="7" customFormat="1" ht="45">
      <c r="A250" s="186">
        <v>99</v>
      </c>
      <c r="B250" s="186" t="s">
        <v>65</v>
      </c>
      <c r="C250" s="186" t="s">
        <v>66</v>
      </c>
      <c r="D250" s="182" t="s">
        <v>1434</v>
      </c>
      <c r="E250" s="61" t="s">
        <v>656</v>
      </c>
      <c r="F250" s="62" t="s">
        <v>657</v>
      </c>
      <c r="G250" s="62" t="s">
        <v>29</v>
      </c>
      <c r="H250" s="186" t="s">
        <v>48</v>
      </c>
      <c r="I250" s="186"/>
      <c r="J250" s="186"/>
    </row>
    <row r="251" spans="1:10" s="7" customFormat="1" ht="75">
      <c r="A251" s="186">
        <v>110</v>
      </c>
      <c r="B251" s="186" t="s">
        <v>65</v>
      </c>
      <c r="C251" s="186" t="s">
        <v>66</v>
      </c>
      <c r="D251" s="182" t="s">
        <v>77</v>
      </c>
      <c r="E251" s="202" t="s">
        <v>710</v>
      </c>
      <c r="F251" s="62" t="s">
        <v>711</v>
      </c>
      <c r="G251" s="62" t="s">
        <v>78</v>
      </c>
      <c r="H251" s="186" t="s">
        <v>48</v>
      </c>
      <c r="I251" s="186"/>
      <c r="J251" s="186"/>
    </row>
    <row r="252" spans="1:10" s="7" customFormat="1" ht="90">
      <c r="A252" s="186">
        <v>113</v>
      </c>
      <c r="B252" s="186" t="s">
        <v>65</v>
      </c>
      <c r="C252" s="186" t="s">
        <v>66</v>
      </c>
      <c r="D252" s="182" t="s">
        <v>81</v>
      </c>
      <c r="E252" s="61" t="s">
        <v>729</v>
      </c>
      <c r="F252" s="62" t="s">
        <v>730</v>
      </c>
      <c r="G252" s="62" t="s">
        <v>731</v>
      </c>
      <c r="H252" s="186" t="s">
        <v>48</v>
      </c>
      <c r="I252" s="186"/>
      <c r="J252" s="186"/>
    </row>
    <row r="253" spans="1:10" s="7" customFormat="1" ht="30">
      <c r="A253" s="186">
        <v>115</v>
      </c>
      <c r="B253" s="186" t="s">
        <v>65</v>
      </c>
      <c r="C253" s="186" t="s">
        <v>66</v>
      </c>
      <c r="D253" s="197" t="s">
        <v>81</v>
      </c>
      <c r="E253" s="199" t="s">
        <v>745</v>
      </c>
      <c r="F253" s="204" t="s">
        <v>746</v>
      </c>
      <c r="G253" s="204" t="s">
        <v>59</v>
      </c>
      <c r="H253" s="186" t="s">
        <v>48</v>
      </c>
      <c r="I253" s="186"/>
      <c r="J253" s="186"/>
    </row>
    <row r="254" spans="1:10" s="30" customFormat="1" ht="45">
      <c r="A254" s="186">
        <v>125</v>
      </c>
      <c r="B254" s="186" t="s">
        <v>65</v>
      </c>
      <c r="C254" s="186" t="s">
        <v>66</v>
      </c>
      <c r="D254" s="81" t="s">
        <v>84</v>
      </c>
      <c r="E254" s="116" t="s">
        <v>803</v>
      </c>
      <c r="F254" s="81" t="s">
        <v>804</v>
      </c>
      <c r="G254" s="81" t="s">
        <v>29</v>
      </c>
      <c r="H254" s="23" t="s">
        <v>48</v>
      </c>
      <c r="I254" s="23"/>
      <c r="J254" s="23"/>
    </row>
    <row r="255" spans="1:10" s="31" customFormat="1" ht="45">
      <c r="A255" s="186">
        <v>148</v>
      </c>
      <c r="B255" s="186" t="s">
        <v>65</v>
      </c>
      <c r="C255" s="186" t="s">
        <v>66</v>
      </c>
      <c r="D255" s="186" t="s">
        <v>912</v>
      </c>
      <c r="E255" s="4" t="s">
        <v>920</v>
      </c>
      <c r="F255" s="186" t="s">
        <v>921</v>
      </c>
      <c r="G255" s="186" t="s">
        <v>29</v>
      </c>
      <c r="H255" s="186" t="s">
        <v>48</v>
      </c>
      <c r="I255" s="186"/>
      <c r="J255" s="186"/>
    </row>
    <row r="256" spans="1:10" ht="45">
      <c r="A256" s="186">
        <v>149</v>
      </c>
      <c r="B256" s="186" t="s">
        <v>65</v>
      </c>
      <c r="C256" s="186" t="s">
        <v>66</v>
      </c>
      <c r="D256" s="186" t="s">
        <v>912</v>
      </c>
      <c r="E256" s="110" t="s">
        <v>928</v>
      </c>
      <c r="F256" s="185" t="s">
        <v>921</v>
      </c>
      <c r="G256" s="185" t="s">
        <v>29</v>
      </c>
      <c r="H256" s="186" t="s">
        <v>48</v>
      </c>
      <c r="I256" s="186"/>
      <c r="J256" s="186"/>
    </row>
    <row r="257" spans="1:10" ht="45">
      <c r="A257" s="186">
        <v>152</v>
      </c>
      <c r="B257" s="186" t="s">
        <v>65</v>
      </c>
      <c r="C257" s="186" t="s">
        <v>66</v>
      </c>
      <c r="D257" s="182" t="s">
        <v>85</v>
      </c>
      <c r="E257" s="61" t="s">
        <v>947</v>
      </c>
      <c r="F257" s="62" t="s">
        <v>948</v>
      </c>
      <c r="G257" s="62" t="s">
        <v>29</v>
      </c>
      <c r="H257" s="186" t="s">
        <v>48</v>
      </c>
      <c r="I257" s="186"/>
      <c r="J257" s="186"/>
    </row>
    <row r="258" spans="1:10" ht="45">
      <c r="A258" s="186">
        <v>153</v>
      </c>
      <c r="B258" s="186" t="s">
        <v>65</v>
      </c>
      <c r="C258" s="186" t="s">
        <v>66</v>
      </c>
      <c r="D258" s="186" t="s">
        <v>85</v>
      </c>
      <c r="E258" s="4" t="s">
        <v>1977</v>
      </c>
      <c r="F258" s="186" t="s">
        <v>955</v>
      </c>
      <c r="G258" s="186" t="s">
        <v>29</v>
      </c>
      <c r="H258" s="186" t="s">
        <v>48</v>
      </c>
      <c r="I258" s="186"/>
      <c r="J258" s="186"/>
    </row>
    <row r="259" spans="1:10" s="29" customFormat="1" ht="45">
      <c r="A259" s="186">
        <v>158</v>
      </c>
      <c r="B259" s="186">
        <v>2</v>
      </c>
      <c r="C259" s="186" t="s">
        <v>66</v>
      </c>
      <c r="D259" s="186" t="s">
        <v>91</v>
      </c>
      <c r="E259" s="4" t="s">
        <v>986</v>
      </c>
      <c r="F259" s="186" t="s">
        <v>987</v>
      </c>
      <c r="G259" s="186" t="s">
        <v>29</v>
      </c>
      <c r="H259" s="186" t="s">
        <v>48</v>
      </c>
      <c r="I259" s="186"/>
      <c r="J259" s="186"/>
    </row>
    <row r="260" spans="1:10" ht="45">
      <c r="A260" s="186">
        <v>159</v>
      </c>
      <c r="B260" s="186">
        <v>2</v>
      </c>
      <c r="C260" s="186" t="s">
        <v>66</v>
      </c>
      <c r="D260" s="186" t="s">
        <v>992</v>
      </c>
      <c r="E260" s="4" t="s">
        <v>993</v>
      </c>
      <c r="F260" s="186" t="s">
        <v>994</v>
      </c>
      <c r="G260" s="186" t="s">
        <v>29</v>
      </c>
      <c r="H260" s="186" t="s">
        <v>48</v>
      </c>
      <c r="I260" s="186"/>
      <c r="J260" s="186"/>
    </row>
    <row r="261" spans="1:10" s="8" customFormat="1" ht="45">
      <c r="A261" s="186">
        <v>160</v>
      </c>
      <c r="B261" s="186">
        <v>2</v>
      </c>
      <c r="C261" s="186" t="s">
        <v>66</v>
      </c>
      <c r="D261" s="186" t="s">
        <v>999</v>
      </c>
      <c r="E261" s="4" t="s">
        <v>1000</v>
      </c>
      <c r="F261" s="186" t="s">
        <v>1001</v>
      </c>
      <c r="G261" s="186" t="s">
        <v>29</v>
      </c>
      <c r="H261" s="186" t="s">
        <v>48</v>
      </c>
      <c r="I261" s="186"/>
      <c r="J261" s="186"/>
    </row>
    <row r="262" spans="1:10" s="8" customFormat="1" ht="135">
      <c r="A262" s="186">
        <v>180</v>
      </c>
      <c r="B262" s="186">
        <v>2</v>
      </c>
      <c r="C262" s="186" t="s">
        <v>66</v>
      </c>
      <c r="D262" s="186" t="s">
        <v>1085</v>
      </c>
      <c r="E262" s="4" t="s">
        <v>1093</v>
      </c>
      <c r="F262" s="186" t="s">
        <v>1094</v>
      </c>
      <c r="G262" s="186" t="s">
        <v>78</v>
      </c>
      <c r="H262" s="186" t="s">
        <v>48</v>
      </c>
      <c r="I262" s="186"/>
      <c r="J262" s="186"/>
    </row>
    <row r="263" spans="1:10" s="8" customFormat="1" ht="60">
      <c r="A263" s="98">
        <v>190</v>
      </c>
      <c r="B263" s="186">
        <v>3</v>
      </c>
      <c r="C263" s="186" t="s">
        <v>97</v>
      </c>
      <c r="D263" s="186" t="s">
        <v>100</v>
      </c>
      <c r="E263" s="4" t="s">
        <v>1144</v>
      </c>
      <c r="F263" s="186" t="s">
        <v>1145</v>
      </c>
      <c r="G263" s="186" t="s">
        <v>1146</v>
      </c>
      <c r="H263" s="186" t="s">
        <v>48</v>
      </c>
      <c r="I263" s="186"/>
      <c r="J263" s="186"/>
    </row>
    <row r="264" spans="1:10" s="28" customFormat="1" ht="75">
      <c r="A264" s="98">
        <v>191</v>
      </c>
      <c r="B264" s="186">
        <v>3</v>
      </c>
      <c r="C264" s="186" t="s">
        <v>97</v>
      </c>
      <c r="D264" s="186" t="s">
        <v>100</v>
      </c>
      <c r="E264" s="4" t="s">
        <v>1149</v>
      </c>
      <c r="F264" s="186" t="s">
        <v>1150</v>
      </c>
      <c r="G264" s="186" t="s">
        <v>59</v>
      </c>
      <c r="H264" s="186" t="s">
        <v>48</v>
      </c>
      <c r="I264" s="186"/>
      <c r="J264" s="186"/>
    </row>
    <row r="265" spans="1:10" s="8" customFormat="1" ht="45">
      <c r="A265" s="98">
        <v>195</v>
      </c>
      <c r="B265" s="186">
        <v>3</v>
      </c>
      <c r="C265" s="186" t="s">
        <v>97</v>
      </c>
      <c r="D265" s="186" t="s">
        <v>1154</v>
      </c>
      <c r="E265" s="4" t="s">
        <v>1160</v>
      </c>
      <c r="F265" s="186" t="s">
        <v>1161</v>
      </c>
      <c r="G265" s="186" t="s">
        <v>43</v>
      </c>
      <c r="H265" s="186" t="s">
        <v>48</v>
      </c>
      <c r="I265" s="186"/>
      <c r="J265" s="186"/>
    </row>
    <row r="266" spans="1:10" ht="60">
      <c r="A266" s="98">
        <v>199</v>
      </c>
      <c r="B266" s="186">
        <v>3</v>
      </c>
      <c r="C266" s="186" t="s">
        <v>97</v>
      </c>
      <c r="D266" s="186" t="s">
        <v>98</v>
      </c>
      <c r="E266" s="4" t="s">
        <v>1186</v>
      </c>
      <c r="F266" s="186" t="s">
        <v>1187</v>
      </c>
      <c r="G266" s="186" t="s">
        <v>55</v>
      </c>
      <c r="H266" s="186" t="s">
        <v>48</v>
      </c>
      <c r="I266" s="186"/>
      <c r="J266" s="186"/>
    </row>
    <row r="267" spans="1:10" ht="105">
      <c r="A267" s="98">
        <v>204</v>
      </c>
      <c r="B267" s="186">
        <v>3</v>
      </c>
      <c r="C267" s="186" t="s">
        <v>97</v>
      </c>
      <c r="D267" s="186" t="s">
        <v>1210</v>
      </c>
      <c r="E267" s="4" t="s">
        <v>1211</v>
      </c>
      <c r="F267" s="186" t="s">
        <v>1212</v>
      </c>
      <c r="G267" s="186" t="s">
        <v>43</v>
      </c>
      <c r="H267" s="186" t="s">
        <v>48</v>
      </c>
      <c r="I267" s="186"/>
      <c r="J267" s="186"/>
    </row>
    <row r="268" spans="1:10" ht="30">
      <c r="A268" s="98">
        <v>205</v>
      </c>
      <c r="B268" s="186">
        <v>3</v>
      </c>
      <c r="C268" s="186" t="s">
        <v>97</v>
      </c>
      <c r="D268" s="186" t="s">
        <v>1216</v>
      </c>
      <c r="E268" s="4" t="s">
        <v>1217</v>
      </c>
      <c r="F268" s="186" t="s">
        <v>1218</v>
      </c>
      <c r="G268" s="186" t="s">
        <v>43</v>
      </c>
      <c r="H268" s="186" t="s">
        <v>48</v>
      </c>
      <c r="I268" s="186"/>
      <c r="J268" s="186"/>
    </row>
    <row r="269" spans="1:10" s="28" customFormat="1" ht="51">
      <c r="A269" s="186">
        <v>225</v>
      </c>
      <c r="B269" s="25" t="s">
        <v>103</v>
      </c>
      <c r="C269" s="25" t="s">
        <v>104</v>
      </c>
      <c r="D269" s="104" t="s">
        <v>1236</v>
      </c>
      <c r="E269" s="108" t="s">
        <v>1261</v>
      </c>
      <c r="F269" s="104" t="s">
        <v>1262</v>
      </c>
      <c r="G269" s="104" t="s">
        <v>78</v>
      </c>
      <c r="H269" s="25" t="s">
        <v>1575</v>
      </c>
      <c r="I269" s="25"/>
      <c r="J269" s="25"/>
    </row>
    <row r="270" spans="1:10" ht="51">
      <c r="A270" s="186">
        <v>246</v>
      </c>
      <c r="B270" s="193" t="s">
        <v>103</v>
      </c>
      <c r="C270" s="195" t="s">
        <v>104</v>
      </c>
      <c r="D270" s="131" t="s">
        <v>1298</v>
      </c>
      <c r="E270" s="104" t="s">
        <v>1862</v>
      </c>
      <c r="F270" s="104" t="s">
        <v>1303</v>
      </c>
      <c r="G270" s="104" t="s">
        <v>55</v>
      </c>
      <c r="H270" s="25" t="s">
        <v>1575</v>
      </c>
      <c r="I270" s="58"/>
      <c r="J270" s="25"/>
    </row>
    <row r="271" spans="1:10" s="8" customFormat="1" ht="63.75">
      <c r="A271" s="186">
        <v>248</v>
      </c>
      <c r="B271" s="193" t="s">
        <v>103</v>
      </c>
      <c r="C271" s="195" t="s">
        <v>104</v>
      </c>
      <c r="D271" s="131" t="s">
        <v>1298</v>
      </c>
      <c r="E271" s="200" t="s">
        <v>1864</v>
      </c>
      <c r="F271" s="200" t="s">
        <v>1641</v>
      </c>
      <c r="G271" s="200" t="s">
        <v>498</v>
      </c>
      <c r="H271" s="68" t="s">
        <v>1575</v>
      </c>
      <c r="I271" s="68"/>
      <c r="J271" s="68"/>
    </row>
    <row r="272" spans="1:10" ht="30">
      <c r="A272" s="186">
        <v>250</v>
      </c>
      <c r="B272" s="194" t="s">
        <v>103</v>
      </c>
      <c r="C272" s="196" t="s">
        <v>104</v>
      </c>
      <c r="D272" s="198" t="s">
        <v>1298</v>
      </c>
      <c r="E272" s="201" t="s">
        <v>1866</v>
      </c>
      <c r="F272" s="201" t="s">
        <v>1308</v>
      </c>
      <c r="G272" s="201" t="s">
        <v>1309</v>
      </c>
      <c r="H272" s="68" t="s">
        <v>1575</v>
      </c>
      <c r="I272" s="69"/>
      <c r="J272" s="68"/>
    </row>
    <row r="273" spans="1:11" s="26" customFormat="1" ht="51">
      <c r="A273" s="186">
        <v>252</v>
      </c>
      <c r="B273" s="186" t="s">
        <v>103</v>
      </c>
      <c r="C273" s="186" t="s">
        <v>104</v>
      </c>
      <c r="D273" s="44" t="s">
        <v>1312</v>
      </c>
      <c r="E273" s="109" t="s">
        <v>1313</v>
      </c>
      <c r="F273" s="44" t="s">
        <v>1314</v>
      </c>
      <c r="G273" s="44" t="s">
        <v>78</v>
      </c>
      <c r="H273" s="186" t="s">
        <v>1575</v>
      </c>
      <c r="I273" s="186"/>
      <c r="J273" s="186"/>
    </row>
    <row r="274" spans="1:11" ht="60">
      <c r="A274" s="186">
        <v>260</v>
      </c>
      <c r="B274" s="182" t="s">
        <v>1325</v>
      </c>
      <c r="C274" s="182" t="s">
        <v>1326</v>
      </c>
      <c r="D274" s="182" t="s">
        <v>1327</v>
      </c>
      <c r="E274" s="80" t="s">
        <v>1527</v>
      </c>
      <c r="F274" s="182" t="s">
        <v>1528</v>
      </c>
      <c r="G274" s="182" t="s">
        <v>29</v>
      </c>
      <c r="H274" s="182" t="s">
        <v>48</v>
      </c>
      <c r="I274" s="182"/>
      <c r="J274" s="182"/>
    </row>
    <row r="275" spans="1:11" ht="90">
      <c r="A275" s="186">
        <v>261</v>
      </c>
      <c r="B275" s="186" t="s">
        <v>1325</v>
      </c>
      <c r="C275" s="186" t="s">
        <v>1326</v>
      </c>
      <c r="D275" s="185" t="s">
        <v>1351</v>
      </c>
      <c r="E275" s="4" t="s">
        <v>1352</v>
      </c>
      <c r="F275" s="186" t="s">
        <v>1353</v>
      </c>
      <c r="G275" s="186" t="s">
        <v>29</v>
      </c>
      <c r="H275" s="186" t="s">
        <v>48</v>
      </c>
      <c r="I275" s="186"/>
      <c r="J275" s="186"/>
    </row>
    <row r="276" spans="1:11" ht="75">
      <c r="A276" s="186">
        <v>262</v>
      </c>
      <c r="B276" s="183" t="s">
        <v>88</v>
      </c>
      <c r="C276" s="184" t="s">
        <v>89</v>
      </c>
      <c r="D276" s="185" t="s">
        <v>1360</v>
      </c>
      <c r="E276" s="4" t="s">
        <v>1361</v>
      </c>
      <c r="F276" s="186" t="s">
        <v>1362</v>
      </c>
      <c r="G276" s="186" t="s">
        <v>29</v>
      </c>
      <c r="H276" s="186" t="s">
        <v>48</v>
      </c>
      <c r="I276" s="186"/>
      <c r="J276" s="186"/>
    </row>
    <row r="277" spans="1:11" s="28" customFormat="1" ht="90">
      <c r="A277" s="186">
        <v>275</v>
      </c>
      <c r="B277" s="188" t="s">
        <v>1387</v>
      </c>
      <c r="C277" s="189"/>
      <c r="D277" s="190"/>
      <c r="E277" s="95" t="s">
        <v>1980</v>
      </c>
      <c r="F277" s="191" t="s">
        <v>1984</v>
      </c>
      <c r="G277" s="191" t="s">
        <v>29</v>
      </c>
      <c r="H277" s="191" t="s">
        <v>48</v>
      </c>
      <c r="I277" s="191"/>
      <c r="J277" s="191"/>
    </row>
    <row r="278" spans="1:11" ht="90">
      <c r="A278" s="186">
        <v>276</v>
      </c>
      <c r="B278" s="188" t="s">
        <v>1387</v>
      </c>
      <c r="C278" s="189"/>
      <c r="D278" s="190"/>
      <c r="E278" s="95" t="s">
        <v>2005</v>
      </c>
      <c r="F278" s="191" t="s">
        <v>2006</v>
      </c>
      <c r="G278" s="191" t="s">
        <v>29</v>
      </c>
      <c r="H278" s="191" t="s">
        <v>48</v>
      </c>
      <c r="I278" s="191"/>
      <c r="J278" s="191"/>
    </row>
    <row r="279" spans="1:11" s="28" customFormat="1" ht="89.25">
      <c r="A279" s="186">
        <v>243</v>
      </c>
      <c r="B279" s="25" t="s">
        <v>103</v>
      </c>
      <c r="C279" s="25" t="s">
        <v>104</v>
      </c>
      <c r="D279" s="104" t="s">
        <v>1295</v>
      </c>
      <c r="E279" s="108" t="s">
        <v>1586</v>
      </c>
      <c r="F279" s="104" t="s">
        <v>1296</v>
      </c>
      <c r="G279" s="104" t="s">
        <v>55</v>
      </c>
      <c r="H279" s="25"/>
      <c r="I279" s="25"/>
      <c r="J279" s="25"/>
    </row>
    <row r="282" spans="1:11" ht="30">
      <c r="D282" s="2" t="s">
        <v>2074</v>
      </c>
      <c r="E282" s="3" t="s">
        <v>2075</v>
      </c>
      <c r="F282" s="2">
        <v>58</v>
      </c>
      <c r="G282" s="192">
        <f>+F282/93</f>
        <v>0.62365591397849462</v>
      </c>
      <c r="H282" s="2" t="s">
        <v>2068</v>
      </c>
      <c r="I282" s="2" t="s">
        <v>39</v>
      </c>
      <c r="J282" s="2">
        <v>62</v>
      </c>
      <c r="K282" s="192">
        <f>+J282/92</f>
        <v>0.67391304347826086</v>
      </c>
    </row>
    <row r="283" spans="1:11">
      <c r="E283" s="3" t="s">
        <v>165</v>
      </c>
      <c r="F283" s="2">
        <v>16</v>
      </c>
      <c r="G283" s="192">
        <f t="shared" ref="G283:G287" si="0">+F283/93</f>
        <v>0.17204301075268819</v>
      </c>
      <c r="I283" s="2" t="s">
        <v>143</v>
      </c>
      <c r="J283" s="2">
        <v>19</v>
      </c>
      <c r="K283" s="192">
        <f t="shared" ref="K283:K286" si="1">+J283/92</f>
        <v>0.20652173913043478</v>
      </c>
    </row>
    <row r="284" spans="1:11" ht="30">
      <c r="E284" s="3" t="s">
        <v>2076</v>
      </c>
      <c r="F284" s="2">
        <v>6</v>
      </c>
      <c r="G284" s="192">
        <f t="shared" si="0"/>
        <v>6.4516129032258063E-2</v>
      </c>
      <c r="I284" s="2" t="s">
        <v>68</v>
      </c>
      <c r="J284" s="2">
        <v>2</v>
      </c>
      <c r="K284" s="192">
        <f t="shared" si="1"/>
        <v>2.1739130434782608E-2</v>
      </c>
    </row>
    <row r="285" spans="1:11">
      <c r="E285" s="3" t="s">
        <v>2077</v>
      </c>
      <c r="F285" s="2">
        <v>9</v>
      </c>
      <c r="G285" s="192">
        <f t="shared" si="0"/>
        <v>9.6774193548387094E-2</v>
      </c>
      <c r="I285" s="2" t="s">
        <v>56</v>
      </c>
      <c r="J285" s="2">
        <v>10</v>
      </c>
      <c r="K285" s="192">
        <f t="shared" si="1"/>
        <v>0.10869565217391304</v>
      </c>
    </row>
    <row r="286" spans="1:11">
      <c r="E286" s="3" t="s">
        <v>1880</v>
      </c>
      <c r="F286" s="2">
        <v>7</v>
      </c>
      <c r="G286" s="192">
        <f t="shared" si="0"/>
        <v>7.5268817204301078E-2</v>
      </c>
      <c r="J286" s="2">
        <f>SUM(J282:J285)</f>
        <v>93</v>
      </c>
      <c r="K286" s="192">
        <f t="shared" si="1"/>
        <v>1.0108695652173914</v>
      </c>
    </row>
    <row r="287" spans="1:11">
      <c r="E287" s="3" t="s">
        <v>2042</v>
      </c>
      <c r="F287" s="2">
        <f>SUM(F282:F286)</f>
        <v>96</v>
      </c>
      <c r="G287" s="192">
        <f t="shared" si="0"/>
        <v>1.032258064516129</v>
      </c>
    </row>
  </sheetData>
  <sortState xmlns:xlrd2="http://schemas.microsoft.com/office/spreadsheetml/2017/richdata2" ref="A3:J279">
    <sortCondition ref="H3:H279"/>
    <sortCondition ref="I3:I279"/>
    <sortCondition ref="J3:J279"/>
  </sortState>
  <mergeCells count="1">
    <mergeCell ref="A1:J1"/>
  </mergeCells>
  <hyperlinks>
    <hyperlink ref="E242" r:id="rId1" xr:uid="{55FF2973-B4EC-4357-8134-E9399DFD0CE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1A27E-1429-47DF-8995-81843D75B6EA}">
  <dimension ref="A1:M306"/>
  <sheetViews>
    <sheetView topLeftCell="B279" workbookViewId="0">
      <selection activeCell="H300" sqref="H300"/>
    </sheetView>
  </sheetViews>
  <sheetFormatPr baseColWidth="10" defaultColWidth="10.7109375" defaultRowHeight="15"/>
  <cols>
    <col min="1" max="1" width="5.42578125" style="2" customWidth="1"/>
    <col min="2" max="2" width="13.42578125" style="2" customWidth="1"/>
    <col min="3" max="4" width="10.7109375" style="2"/>
    <col min="5" max="5" width="21.42578125" style="3" customWidth="1"/>
    <col min="6" max="6" width="11.5703125" style="2" bestFit="1" customWidth="1"/>
    <col min="7" max="7" width="14.42578125" style="2" customWidth="1"/>
    <col min="8" max="10" width="10.7109375" style="2"/>
    <col min="11" max="11" width="13.5703125" style="2" customWidth="1"/>
    <col min="12" max="12" width="11.5703125" style="2" bestFit="1" customWidth="1"/>
    <col min="13" max="16384" width="10.7109375" style="2"/>
  </cols>
  <sheetData>
    <row r="1" spans="1:11" ht="45.75" customHeight="1">
      <c r="A1" s="228" t="s">
        <v>0</v>
      </c>
      <c r="B1" s="228"/>
      <c r="C1" s="228"/>
      <c r="D1" s="228"/>
      <c r="E1" s="228"/>
      <c r="F1" s="228"/>
      <c r="G1" s="228"/>
      <c r="H1" s="228"/>
      <c r="I1" s="228"/>
      <c r="J1" s="228"/>
      <c r="K1" s="228"/>
    </row>
    <row r="3" spans="1:11" ht="60">
      <c r="A3" s="164"/>
      <c r="B3" s="164" t="s">
        <v>1</v>
      </c>
      <c r="C3" s="164" t="s">
        <v>2</v>
      </c>
      <c r="D3" s="164" t="s">
        <v>3</v>
      </c>
      <c r="E3" s="164" t="s">
        <v>4</v>
      </c>
      <c r="F3" s="164" t="s">
        <v>6</v>
      </c>
      <c r="G3" s="164" t="s">
        <v>7</v>
      </c>
      <c r="H3" s="164" t="s">
        <v>12</v>
      </c>
      <c r="I3" s="164" t="s">
        <v>2033</v>
      </c>
      <c r="J3" s="232" t="s">
        <v>17</v>
      </c>
      <c r="K3" s="232"/>
    </row>
    <row r="4" spans="1:11" ht="25.5">
      <c r="A4" s="163">
        <v>213</v>
      </c>
      <c r="B4" s="25" t="s">
        <v>103</v>
      </c>
      <c r="C4" s="25" t="s">
        <v>104</v>
      </c>
      <c r="D4" s="104" t="s">
        <v>1236</v>
      </c>
      <c r="E4" s="108" t="s">
        <v>1853</v>
      </c>
      <c r="F4" s="104" t="s">
        <v>1692</v>
      </c>
      <c r="G4" s="25" t="s">
        <v>38</v>
      </c>
      <c r="H4" s="104" t="s">
        <v>1317</v>
      </c>
      <c r="I4" s="104">
        <v>1</v>
      </c>
      <c r="J4" s="58" t="s">
        <v>1571</v>
      </c>
      <c r="K4" s="58" t="s">
        <v>1674</v>
      </c>
    </row>
    <row r="5" spans="1:11" s="6" customFormat="1" ht="25.5">
      <c r="A5" s="163">
        <v>214</v>
      </c>
      <c r="B5" s="163" t="s">
        <v>103</v>
      </c>
      <c r="C5" s="163" t="s">
        <v>104</v>
      </c>
      <c r="D5" s="107" t="s">
        <v>1236</v>
      </c>
      <c r="E5" s="115" t="s">
        <v>1854</v>
      </c>
      <c r="F5" s="107" t="s">
        <v>1692</v>
      </c>
      <c r="G5" s="163" t="s">
        <v>38</v>
      </c>
      <c r="H5" s="107" t="s">
        <v>1317</v>
      </c>
      <c r="I5" s="107">
        <v>1</v>
      </c>
      <c r="J5" s="163" t="s">
        <v>1571</v>
      </c>
      <c r="K5" s="47" t="s">
        <v>1674</v>
      </c>
    </row>
    <row r="6" spans="1:11" ht="45">
      <c r="A6" s="163">
        <v>76</v>
      </c>
      <c r="B6" s="163" t="s">
        <v>65</v>
      </c>
      <c r="C6" s="163" t="s">
        <v>66</v>
      </c>
      <c r="D6" s="163" t="s">
        <v>75</v>
      </c>
      <c r="E6" s="4" t="s">
        <v>505</v>
      </c>
      <c r="F6" s="163" t="s">
        <v>507</v>
      </c>
      <c r="G6" s="163" t="s">
        <v>48</v>
      </c>
      <c r="H6" s="163" t="s">
        <v>50</v>
      </c>
      <c r="I6" s="163">
        <v>2</v>
      </c>
      <c r="J6" s="163" t="s">
        <v>53</v>
      </c>
      <c r="K6" s="163" t="s">
        <v>95</v>
      </c>
    </row>
    <row r="7" spans="1:11" ht="45">
      <c r="A7" s="163">
        <v>75</v>
      </c>
      <c r="B7" s="163" t="s">
        <v>65</v>
      </c>
      <c r="C7" s="163" t="s">
        <v>66</v>
      </c>
      <c r="D7" s="163" t="s">
        <v>75</v>
      </c>
      <c r="E7" s="4" t="s">
        <v>496</v>
      </c>
      <c r="F7" s="163" t="s">
        <v>498</v>
      </c>
      <c r="G7" s="163" t="s">
        <v>48</v>
      </c>
      <c r="H7" s="163" t="s">
        <v>50</v>
      </c>
      <c r="I7" s="163">
        <v>1</v>
      </c>
      <c r="J7" s="163" t="s">
        <v>503</v>
      </c>
      <c r="K7" s="163" t="s">
        <v>95</v>
      </c>
    </row>
    <row r="8" spans="1:11" ht="51">
      <c r="A8" s="163">
        <v>245</v>
      </c>
      <c r="B8" s="25" t="s">
        <v>103</v>
      </c>
      <c r="C8" s="25" t="s">
        <v>104</v>
      </c>
      <c r="D8" s="104" t="s">
        <v>1298</v>
      </c>
      <c r="E8" s="104" t="s">
        <v>1861</v>
      </c>
      <c r="F8" s="104" t="s">
        <v>1625</v>
      </c>
      <c r="G8" s="25" t="s">
        <v>1588</v>
      </c>
      <c r="H8" s="104" t="s">
        <v>40</v>
      </c>
      <c r="I8" s="104">
        <v>2</v>
      </c>
      <c r="J8" s="58" t="s">
        <v>1571</v>
      </c>
      <c r="K8" s="58" t="s">
        <v>1598</v>
      </c>
    </row>
    <row r="9" spans="1:11" ht="51">
      <c r="A9" s="163">
        <v>229</v>
      </c>
      <c r="B9" s="25" t="s">
        <v>103</v>
      </c>
      <c r="C9" s="25" t="s">
        <v>104</v>
      </c>
      <c r="D9" s="104" t="s">
        <v>1236</v>
      </c>
      <c r="E9" s="108" t="s">
        <v>1268</v>
      </c>
      <c r="F9" s="104" t="s">
        <v>498</v>
      </c>
      <c r="G9" s="25" t="s">
        <v>1588</v>
      </c>
      <c r="H9" s="104" t="s">
        <v>40</v>
      </c>
      <c r="I9" s="104">
        <v>4</v>
      </c>
      <c r="J9" s="58" t="s">
        <v>1595</v>
      </c>
      <c r="K9" s="58" t="s">
        <v>1777</v>
      </c>
    </row>
    <row r="10" spans="1:11" ht="60">
      <c r="A10" s="163">
        <v>248</v>
      </c>
      <c r="B10" s="25" t="s">
        <v>103</v>
      </c>
      <c r="C10" s="25" t="s">
        <v>104</v>
      </c>
      <c r="D10" s="104" t="s">
        <v>1298</v>
      </c>
      <c r="E10" s="104" t="s">
        <v>1864</v>
      </c>
      <c r="F10" s="104" t="s">
        <v>498</v>
      </c>
      <c r="G10" s="25" t="s">
        <v>1575</v>
      </c>
      <c r="H10" s="104" t="s">
        <v>1419</v>
      </c>
      <c r="I10" s="104">
        <v>12</v>
      </c>
      <c r="J10" s="58" t="s">
        <v>1571</v>
      </c>
      <c r="K10" s="58" t="s">
        <v>1639</v>
      </c>
    </row>
    <row r="11" spans="1:11" ht="45">
      <c r="A11" s="163">
        <v>60</v>
      </c>
      <c r="B11" s="163" t="s">
        <v>65</v>
      </c>
      <c r="C11" s="163" t="s">
        <v>66</v>
      </c>
      <c r="D11" s="163" t="s">
        <v>67</v>
      </c>
      <c r="E11" s="4" t="s">
        <v>442</v>
      </c>
      <c r="F11" s="163" t="s">
        <v>58</v>
      </c>
      <c r="G11" s="163" t="s">
        <v>62</v>
      </c>
      <c r="H11" s="163" t="s">
        <v>40</v>
      </c>
      <c r="I11" s="163">
        <v>2</v>
      </c>
      <c r="J11" s="163" t="s">
        <v>80</v>
      </c>
      <c r="K11" s="163" t="s">
        <v>446</v>
      </c>
    </row>
    <row r="12" spans="1:11" ht="45">
      <c r="A12" s="163">
        <v>99</v>
      </c>
      <c r="B12" s="163" t="s">
        <v>65</v>
      </c>
      <c r="C12" s="163" t="s">
        <v>66</v>
      </c>
      <c r="D12" s="163" t="s">
        <v>1434</v>
      </c>
      <c r="E12" s="4" t="s">
        <v>656</v>
      </c>
      <c r="F12" s="163" t="s">
        <v>29</v>
      </c>
      <c r="G12" s="163" t="s">
        <v>48</v>
      </c>
      <c r="H12" s="163" t="s">
        <v>659</v>
      </c>
      <c r="I12" s="163">
        <v>1</v>
      </c>
      <c r="J12" s="163" t="s">
        <v>70</v>
      </c>
      <c r="K12" s="163" t="s">
        <v>221</v>
      </c>
    </row>
    <row r="13" spans="1:11" ht="60">
      <c r="A13" s="163">
        <v>155</v>
      </c>
      <c r="B13" s="163">
        <v>2</v>
      </c>
      <c r="C13" s="163" t="s">
        <v>66</v>
      </c>
      <c r="D13" s="163" t="s">
        <v>91</v>
      </c>
      <c r="E13" s="4" t="s">
        <v>968</v>
      </c>
      <c r="F13" s="163" t="s">
        <v>29</v>
      </c>
      <c r="G13" s="163" t="s">
        <v>38</v>
      </c>
      <c r="H13" s="163" t="s">
        <v>40</v>
      </c>
      <c r="I13" s="163">
        <v>1</v>
      </c>
      <c r="J13" s="163" t="s">
        <v>102</v>
      </c>
      <c r="K13" s="163" t="s">
        <v>972</v>
      </c>
    </row>
    <row r="14" spans="1:11" ht="105">
      <c r="A14" s="39">
        <v>11</v>
      </c>
      <c r="B14" s="163" t="s">
        <v>25</v>
      </c>
      <c r="C14" s="163" t="s">
        <v>175</v>
      </c>
      <c r="D14" s="163" t="s">
        <v>27</v>
      </c>
      <c r="E14" s="4" t="s">
        <v>181</v>
      </c>
      <c r="F14" s="163" t="s">
        <v>29</v>
      </c>
      <c r="G14" s="163" t="s">
        <v>48</v>
      </c>
      <c r="H14" s="163" t="s">
        <v>50</v>
      </c>
      <c r="I14" s="163">
        <v>1</v>
      </c>
      <c r="J14" s="163" t="s">
        <v>70</v>
      </c>
      <c r="K14" s="163" t="s">
        <v>185</v>
      </c>
    </row>
    <row r="15" spans="1:11" ht="90">
      <c r="A15" s="163">
        <v>261</v>
      </c>
      <c r="B15" s="163" t="s">
        <v>1325</v>
      </c>
      <c r="C15" s="163" t="s">
        <v>1326</v>
      </c>
      <c r="D15" s="163" t="s">
        <v>1351</v>
      </c>
      <c r="E15" s="4" t="s">
        <v>1352</v>
      </c>
      <c r="F15" s="163" t="s">
        <v>29</v>
      </c>
      <c r="G15" s="163" t="s">
        <v>48</v>
      </c>
      <c r="H15" s="163" t="s">
        <v>50</v>
      </c>
      <c r="I15" s="163">
        <v>1</v>
      </c>
      <c r="J15" s="163" t="s">
        <v>70</v>
      </c>
      <c r="K15" s="163" t="s">
        <v>1357</v>
      </c>
    </row>
    <row r="16" spans="1:11" ht="45">
      <c r="A16" s="163">
        <v>72</v>
      </c>
      <c r="B16" s="163" t="s">
        <v>65</v>
      </c>
      <c r="C16" s="163" t="s">
        <v>66</v>
      </c>
      <c r="D16" s="163" t="s">
        <v>75</v>
      </c>
      <c r="E16" s="4" t="s">
        <v>478</v>
      </c>
      <c r="F16" s="163" t="s">
        <v>29</v>
      </c>
      <c r="G16" s="163" t="s">
        <v>44</v>
      </c>
      <c r="H16" s="163" t="s">
        <v>1919</v>
      </c>
      <c r="I16" s="163">
        <v>1</v>
      </c>
      <c r="J16" s="163" t="s">
        <v>102</v>
      </c>
      <c r="K16" s="163" t="s">
        <v>95</v>
      </c>
    </row>
    <row r="17" spans="1:11" s="28" customFormat="1" ht="45">
      <c r="A17" s="163">
        <v>73</v>
      </c>
      <c r="B17" s="163" t="s">
        <v>65</v>
      </c>
      <c r="C17" s="163" t="s">
        <v>66</v>
      </c>
      <c r="D17" s="163" t="s">
        <v>75</v>
      </c>
      <c r="E17" s="4" t="s">
        <v>483</v>
      </c>
      <c r="F17" s="163" t="s">
        <v>29</v>
      </c>
      <c r="G17" s="163" t="s">
        <v>48</v>
      </c>
      <c r="H17" s="163" t="s">
        <v>34</v>
      </c>
      <c r="I17" s="163">
        <v>1</v>
      </c>
      <c r="J17" s="163" t="s">
        <v>102</v>
      </c>
      <c r="K17" s="163" t="s">
        <v>95</v>
      </c>
    </row>
    <row r="18" spans="1:11" ht="75">
      <c r="A18" s="163">
        <v>158</v>
      </c>
      <c r="B18" s="163">
        <v>2</v>
      </c>
      <c r="C18" s="163" t="s">
        <v>66</v>
      </c>
      <c r="D18" s="163" t="s">
        <v>91</v>
      </c>
      <c r="E18" s="4" t="s">
        <v>986</v>
      </c>
      <c r="F18" s="163" t="s">
        <v>29</v>
      </c>
      <c r="G18" s="163" t="s">
        <v>48</v>
      </c>
      <c r="H18" s="163" t="s">
        <v>50</v>
      </c>
      <c r="I18" s="163">
        <v>1</v>
      </c>
      <c r="J18" s="163" t="s">
        <v>53</v>
      </c>
      <c r="K18" s="163" t="s">
        <v>990</v>
      </c>
    </row>
    <row r="19" spans="1:11" ht="45">
      <c r="A19" s="163">
        <v>139</v>
      </c>
      <c r="B19" s="163" t="s">
        <v>65</v>
      </c>
      <c r="C19" s="163" t="s">
        <v>66</v>
      </c>
      <c r="D19" s="163" t="s">
        <v>84</v>
      </c>
      <c r="E19" s="4" t="s">
        <v>893</v>
      </c>
      <c r="F19" s="163" t="s">
        <v>29</v>
      </c>
      <c r="G19" s="163" t="s">
        <v>62</v>
      </c>
      <c r="H19" s="163" t="s">
        <v>896</v>
      </c>
      <c r="I19" s="163">
        <v>1</v>
      </c>
      <c r="J19" s="163" t="s">
        <v>70</v>
      </c>
      <c r="K19" s="163" t="s">
        <v>898</v>
      </c>
    </row>
    <row r="20" spans="1:11" ht="90">
      <c r="A20" s="163">
        <v>56</v>
      </c>
      <c r="B20" s="163" t="s">
        <v>65</v>
      </c>
      <c r="C20" s="163" t="s">
        <v>66</v>
      </c>
      <c r="D20" s="163" t="s">
        <v>67</v>
      </c>
      <c r="E20" s="4" t="s">
        <v>415</v>
      </c>
      <c r="F20" s="163" t="s">
        <v>29</v>
      </c>
      <c r="G20" s="163" t="s">
        <v>48</v>
      </c>
      <c r="H20" s="163" t="s">
        <v>34</v>
      </c>
      <c r="I20" s="163">
        <v>1</v>
      </c>
      <c r="J20" s="163" t="s">
        <v>41</v>
      </c>
      <c r="K20" s="163" t="s">
        <v>420</v>
      </c>
    </row>
    <row r="21" spans="1:11" ht="75">
      <c r="A21" s="163">
        <v>148</v>
      </c>
      <c r="B21" s="163" t="s">
        <v>65</v>
      </c>
      <c r="C21" s="163" t="s">
        <v>66</v>
      </c>
      <c r="D21" s="163" t="s">
        <v>912</v>
      </c>
      <c r="E21" s="4" t="s">
        <v>920</v>
      </c>
      <c r="F21" s="163" t="s">
        <v>29</v>
      </c>
      <c r="G21" s="163" t="s">
        <v>48</v>
      </c>
      <c r="H21" s="163" t="s">
        <v>40</v>
      </c>
      <c r="I21" s="163">
        <v>1</v>
      </c>
      <c r="J21" s="163" t="s">
        <v>426</v>
      </c>
      <c r="K21" s="163" t="s">
        <v>926</v>
      </c>
    </row>
    <row r="22" spans="1:11" ht="45">
      <c r="A22" s="39">
        <v>47</v>
      </c>
      <c r="B22" s="166" t="s">
        <v>1447</v>
      </c>
      <c r="C22" s="166" t="s">
        <v>1923</v>
      </c>
      <c r="D22" s="166" t="s">
        <v>54</v>
      </c>
      <c r="E22" s="95" t="s">
        <v>1999</v>
      </c>
      <c r="F22" s="166" t="s">
        <v>29</v>
      </c>
      <c r="G22" s="166" t="s">
        <v>38</v>
      </c>
      <c r="H22" s="166" t="s">
        <v>692</v>
      </c>
      <c r="I22" s="166">
        <v>1</v>
      </c>
      <c r="J22" s="166" t="s">
        <v>102</v>
      </c>
      <c r="K22" s="166" t="s">
        <v>2003</v>
      </c>
    </row>
    <row r="23" spans="1:11" ht="45">
      <c r="A23" s="163">
        <v>270</v>
      </c>
      <c r="B23" s="163" t="s">
        <v>1387</v>
      </c>
      <c r="C23" s="163"/>
      <c r="D23" s="163"/>
      <c r="E23" s="4" t="s">
        <v>1421</v>
      </c>
      <c r="F23" s="163" t="s">
        <v>29</v>
      </c>
      <c r="G23" s="163" t="s">
        <v>38</v>
      </c>
      <c r="H23" s="163" t="s">
        <v>50</v>
      </c>
      <c r="I23" s="163">
        <v>1</v>
      </c>
      <c r="J23" s="163" t="s">
        <v>102</v>
      </c>
      <c r="K23" s="163" t="s">
        <v>1426</v>
      </c>
    </row>
    <row r="24" spans="1:11" ht="45">
      <c r="A24" s="39">
        <v>43</v>
      </c>
      <c r="B24" s="163" t="s">
        <v>1497</v>
      </c>
      <c r="C24" s="163" t="s">
        <v>26</v>
      </c>
      <c r="D24" s="163" t="s">
        <v>54</v>
      </c>
      <c r="E24" s="4" t="s">
        <v>1498</v>
      </c>
      <c r="F24" s="163" t="s">
        <v>29</v>
      </c>
      <c r="G24" s="163" t="s">
        <v>44</v>
      </c>
      <c r="H24" s="163" t="s">
        <v>50</v>
      </c>
      <c r="I24" s="163">
        <v>1</v>
      </c>
      <c r="J24" s="163" t="s">
        <v>102</v>
      </c>
      <c r="K24" s="163" t="s">
        <v>1502</v>
      </c>
    </row>
    <row r="25" spans="1:11" ht="45">
      <c r="A25" s="163">
        <v>70</v>
      </c>
      <c r="B25" s="166" t="s">
        <v>1428</v>
      </c>
      <c r="C25" s="166" t="s">
        <v>66</v>
      </c>
      <c r="D25" s="166" t="s">
        <v>75</v>
      </c>
      <c r="E25" s="95" t="s">
        <v>1947</v>
      </c>
      <c r="F25" s="166" t="s">
        <v>29</v>
      </c>
      <c r="G25" s="166" t="s">
        <v>38</v>
      </c>
      <c r="H25" s="166" t="s">
        <v>50</v>
      </c>
      <c r="I25" s="166">
        <v>1</v>
      </c>
      <c r="J25" s="166" t="s">
        <v>102</v>
      </c>
      <c r="K25" s="166" t="s">
        <v>1439</v>
      </c>
    </row>
    <row r="26" spans="1:11" ht="45">
      <c r="A26" s="39">
        <v>5</v>
      </c>
      <c r="B26" s="163" t="s">
        <v>25</v>
      </c>
      <c r="C26" s="163" t="s">
        <v>26</v>
      </c>
      <c r="D26" s="163" t="s">
        <v>27</v>
      </c>
      <c r="E26" s="4" t="s">
        <v>136</v>
      </c>
      <c r="F26" s="163" t="s">
        <v>29</v>
      </c>
      <c r="G26" s="163" t="s">
        <v>44</v>
      </c>
      <c r="H26" s="163" t="s">
        <v>34</v>
      </c>
      <c r="I26" s="163">
        <v>1</v>
      </c>
      <c r="J26" s="163" t="s">
        <v>46</v>
      </c>
      <c r="K26" s="163" t="s">
        <v>42</v>
      </c>
    </row>
    <row r="27" spans="1:11" ht="45">
      <c r="A27" s="163">
        <v>90</v>
      </c>
      <c r="B27" s="163" t="s">
        <v>65</v>
      </c>
      <c r="C27" s="163" t="s">
        <v>66</v>
      </c>
      <c r="D27" s="163" t="s">
        <v>571</v>
      </c>
      <c r="E27" s="4" t="s">
        <v>604</v>
      </c>
      <c r="F27" s="163" t="s">
        <v>29</v>
      </c>
      <c r="G27" s="163" t="s">
        <v>38</v>
      </c>
      <c r="H27" s="163" t="s">
        <v>50</v>
      </c>
      <c r="I27" s="163">
        <v>1</v>
      </c>
      <c r="J27" s="163" t="s">
        <v>46</v>
      </c>
      <c r="K27" s="163" t="s">
        <v>42</v>
      </c>
    </row>
    <row r="28" spans="1:11" ht="45">
      <c r="A28" s="163">
        <v>103</v>
      </c>
      <c r="B28" s="163" t="s">
        <v>65</v>
      </c>
      <c r="C28" s="163" t="s">
        <v>66</v>
      </c>
      <c r="D28" s="163" t="s">
        <v>73</v>
      </c>
      <c r="E28" s="4" t="s">
        <v>683</v>
      </c>
      <c r="F28" s="163" t="s">
        <v>29</v>
      </c>
      <c r="G28" s="163" t="s">
        <v>38</v>
      </c>
      <c r="H28" s="163" t="s">
        <v>34</v>
      </c>
      <c r="I28" s="163">
        <v>1</v>
      </c>
      <c r="J28" s="163" t="s">
        <v>102</v>
      </c>
      <c r="K28" s="163" t="s">
        <v>42</v>
      </c>
    </row>
    <row r="29" spans="1:11" ht="45">
      <c r="A29" s="163">
        <v>149</v>
      </c>
      <c r="B29" s="163" t="s">
        <v>65</v>
      </c>
      <c r="C29" s="163" t="s">
        <v>66</v>
      </c>
      <c r="D29" s="163" t="s">
        <v>912</v>
      </c>
      <c r="E29" s="4" t="s">
        <v>928</v>
      </c>
      <c r="F29" s="163" t="s">
        <v>29</v>
      </c>
      <c r="G29" s="163" t="s">
        <v>48</v>
      </c>
      <c r="H29" s="163" t="s">
        <v>50</v>
      </c>
      <c r="I29" s="163">
        <v>1</v>
      </c>
      <c r="J29" s="163" t="s">
        <v>46</v>
      </c>
      <c r="K29" s="163" t="s">
        <v>42</v>
      </c>
    </row>
    <row r="30" spans="1:11" ht="45">
      <c r="A30" s="98">
        <v>194</v>
      </c>
      <c r="B30" s="163">
        <v>3</v>
      </c>
      <c r="C30" s="163" t="s">
        <v>97</v>
      </c>
      <c r="D30" s="163" t="s">
        <v>1154</v>
      </c>
      <c r="E30" s="4" t="s">
        <v>1155</v>
      </c>
      <c r="F30" s="163" t="s">
        <v>29</v>
      </c>
      <c r="G30" s="163" t="s">
        <v>38</v>
      </c>
      <c r="H30" s="163" t="s">
        <v>40</v>
      </c>
      <c r="I30" s="163">
        <v>1</v>
      </c>
      <c r="J30" s="163" t="s">
        <v>102</v>
      </c>
      <c r="K30" s="163" t="s">
        <v>42</v>
      </c>
    </row>
    <row r="31" spans="1:11" ht="45">
      <c r="A31" s="163">
        <v>262</v>
      </c>
      <c r="B31" s="163" t="s">
        <v>88</v>
      </c>
      <c r="C31" s="163" t="s">
        <v>89</v>
      </c>
      <c r="D31" s="163" t="s">
        <v>1360</v>
      </c>
      <c r="E31" s="4" t="s">
        <v>1361</v>
      </c>
      <c r="F31" s="163" t="s">
        <v>29</v>
      </c>
      <c r="G31" s="163" t="s">
        <v>48</v>
      </c>
      <c r="H31" s="163" t="s">
        <v>40</v>
      </c>
      <c r="I31" s="163">
        <v>1</v>
      </c>
      <c r="J31" s="163" t="s">
        <v>102</v>
      </c>
      <c r="K31" s="163" t="s">
        <v>42</v>
      </c>
    </row>
    <row r="32" spans="1:11" ht="45">
      <c r="A32" s="39">
        <v>23</v>
      </c>
      <c r="B32" s="163" t="s">
        <v>25</v>
      </c>
      <c r="C32" s="163" t="s">
        <v>26</v>
      </c>
      <c r="D32" s="163" t="s">
        <v>54</v>
      </c>
      <c r="E32" s="4" t="s">
        <v>239</v>
      </c>
      <c r="F32" s="163" t="s">
        <v>29</v>
      </c>
      <c r="G32" s="163" t="s">
        <v>38</v>
      </c>
      <c r="H32" s="163" t="s">
        <v>40</v>
      </c>
      <c r="I32" s="163">
        <v>1</v>
      </c>
      <c r="J32" s="163" t="s">
        <v>41</v>
      </c>
      <c r="K32" s="163" t="s">
        <v>42</v>
      </c>
    </row>
    <row r="33" spans="1:11" ht="150">
      <c r="A33" s="39">
        <v>6</v>
      </c>
      <c r="B33" s="163" t="s">
        <v>25</v>
      </c>
      <c r="C33" s="163" t="s">
        <v>26</v>
      </c>
      <c r="D33" s="163" t="s">
        <v>27</v>
      </c>
      <c r="E33" s="4" t="s">
        <v>141</v>
      </c>
      <c r="F33" s="163" t="s">
        <v>29</v>
      </c>
      <c r="G33" s="163" t="s">
        <v>38</v>
      </c>
      <c r="H33" s="163" t="s">
        <v>40</v>
      </c>
      <c r="I33" s="163">
        <v>1</v>
      </c>
      <c r="J33" s="163" t="s">
        <v>46</v>
      </c>
      <c r="K33" s="163" t="s">
        <v>148</v>
      </c>
    </row>
    <row r="34" spans="1:11" ht="45">
      <c r="A34" s="39">
        <v>15</v>
      </c>
      <c r="B34" s="163" t="s">
        <v>25</v>
      </c>
      <c r="C34" s="163" t="s">
        <v>26</v>
      </c>
      <c r="D34" s="163" t="s">
        <v>54</v>
      </c>
      <c r="E34" s="4" t="s">
        <v>201</v>
      </c>
      <c r="F34" s="163" t="s">
        <v>29</v>
      </c>
      <c r="G34" s="163" t="s">
        <v>38</v>
      </c>
      <c r="H34" s="163" t="s">
        <v>40</v>
      </c>
      <c r="I34" s="163">
        <v>1</v>
      </c>
      <c r="J34" s="163" t="s">
        <v>41</v>
      </c>
      <c r="K34" s="163" t="s">
        <v>123</v>
      </c>
    </row>
    <row r="35" spans="1:11" ht="45">
      <c r="A35" s="163">
        <v>85</v>
      </c>
      <c r="B35" s="163" t="s">
        <v>65</v>
      </c>
      <c r="C35" s="163" t="s">
        <v>66</v>
      </c>
      <c r="D35" s="163" t="s">
        <v>564</v>
      </c>
      <c r="E35" s="4" t="s">
        <v>565</v>
      </c>
      <c r="F35" s="163" t="s">
        <v>29</v>
      </c>
      <c r="G35" s="163" t="s">
        <v>48</v>
      </c>
      <c r="H35" s="163" t="s">
        <v>50</v>
      </c>
      <c r="I35" s="163">
        <v>1</v>
      </c>
      <c r="J35" s="163" t="s">
        <v>70</v>
      </c>
      <c r="K35" s="163" t="s">
        <v>265</v>
      </c>
    </row>
    <row r="36" spans="1:11" ht="45">
      <c r="A36" s="39">
        <v>4</v>
      </c>
      <c r="B36" s="163" t="s">
        <v>25</v>
      </c>
      <c r="C36" s="163" t="s">
        <v>26</v>
      </c>
      <c r="D36" s="163" t="s">
        <v>27</v>
      </c>
      <c r="E36" s="4" t="s">
        <v>37</v>
      </c>
      <c r="F36" s="163" t="s">
        <v>29</v>
      </c>
      <c r="G36" s="163" t="s">
        <v>48</v>
      </c>
      <c r="H36" s="163" t="s">
        <v>34</v>
      </c>
      <c r="I36" s="163">
        <v>1</v>
      </c>
      <c r="J36" s="163" t="s">
        <v>41</v>
      </c>
      <c r="K36" s="163" t="s">
        <v>134</v>
      </c>
    </row>
    <row r="37" spans="1:11" ht="45">
      <c r="A37" s="163">
        <v>51</v>
      </c>
      <c r="B37" s="163" t="s">
        <v>65</v>
      </c>
      <c r="C37" s="163" t="s">
        <v>66</v>
      </c>
      <c r="D37" s="163" t="s">
        <v>67</v>
      </c>
      <c r="E37" s="4" t="s">
        <v>384</v>
      </c>
      <c r="F37" s="163" t="s">
        <v>29</v>
      </c>
      <c r="G37" s="163" t="s">
        <v>48</v>
      </c>
      <c r="H37" s="163" t="s">
        <v>50</v>
      </c>
      <c r="I37" s="163">
        <v>2</v>
      </c>
      <c r="J37" s="163" t="s">
        <v>70</v>
      </c>
      <c r="K37" s="163" t="s">
        <v>95</v>
      </c>
    </row>
    <row r="38" spans="1:11" ht="75">
      <c r="A38" s="163">
        <v>57</v>
      </c>
      <c r="B38" s="163" t="s">
        <v>65</v>
      </c>
      <c r="C38" s="163" t="s">
        <v>66</v>
      </c>
      <c r="D38" s="163" t="s">
        <v>67</v>
      </c>
      <c r="E38" s="4" t="s">
        <v>422</v>
      </c>
      <c r="F38" s="163" t="s">
        <v>29</v>
      </c>
      <c r="G38" s="163" t="s">
        <v>48</v>
      </c>
      <c r="H38" s="163" t="s">
        <v>50</v>
      </c>
      <c r="I38" s="163">
        <v>2</v>
      </c>
      <c r="J38" s="163" t="s">
        <v>426</v>
      </c>
      <c r="K38" s="163" t="s">
        <v>95</v>
      </c>
    </row>
    <row r="39" spans="1:11" ht="150">
      <c r="A39" s="163">
        <v>50</v>
      </c>
      <c r="B39" s="163" t="s">
        <v>65</v>
      </c>
      <c r="C39" s="163" t="s">
        <v>66</v>
      </c>
      <c r="D39" s="163" t="s">
        <v>67</v>
      </c>
      <c r="E39" s="4" t="s">
        <v>376</v>
      </c>
      <c r="F39" s="163" t="s">
        <v>29</v>
      </c>
      <c r="G39" s="163" t="s">
        <v>38</v>
      </c>
      <c r="H39" s="163" t="s">
        <v>50</v>
      </c>
      <c r="I39" s="163">
        <v>2</v>
      </c>
      <c r="J39" s="163" t="s">
        <v>381</v>
      </c>
      <c r="K39" s="163" t="s">
        <v>382</v>
      </c>
    </row>
    <row r="40" spans="1:11" ht="39.75">
      <c r="A40" s="163">
        <v>208</v>
      </c>
      <c r="B40" s="12" t="s">
        <v>103</v>
      </c>
      <c r="C40" s="12" t="s">
        <v>104</v>
      </c>
      <c r="D40" s="16" t="s">
        <v>1220</v>
      </c>
      <c r="E40" s="17" t="s">
        <v>1232</v>
      </c>
      <c r="F40" s="16" t="s">
        <v>598</v>
      </c>
      <c r="G40" s="12" t="s">
        <v>1575</v>
      </c>
      <c r="H40" s="16" t="s">
        <v>692</v>
      </c>
      <c r="I40" s="16">
        <v>2</v>
      </c>
      <c r="J40" s="12" t="s">
        <v>1578</v>
      </c>
      <c r="K40" s="12" t="s">
        <v>1579</v>
      </c>
    </row>
    <row r="41" spans="1:11" ht="38.25">
      <c r="A41" s="163">
        <v>253</v>
      </c>
      <c r="B41" s="163" t="s">
        <v>103</v>
      </c>
      <c r="C41" s="163" t="s">
        <v>104</v>
      </c>
      <c r="D41" s="44" t="s">
        <v>1312</v>
      </c>
      <c r="E41" s="109" t="s">
        <v>1319</v>
      </c>
      <c r="F41" s="44" t="s">
        <v>598</v>
      </c>
      <c r="G41" s="163" t="s">
        <v>1588</v>
      </c>
      <c r="H41" s="44" t="s">
        <v>40</v>
      </c>
      <c r="I41" s="44">
        <v>2</v>
      </c>
      <c r="J41" s="25" t="s">
        <v>1599</v>
      </c>
      <c r="K41" s="25" t="s">
        <v>1601</v>
      </c>
    </row>
    <row r="42" spans="1:11" ht="42.75">
      <c r="A42" s="163">
        <v>207</v>
      </c>
      <c r="B42" s="12" t="s">
        <v>1228</v>
      </c>
      <c r="C42" s="12" t="s">
        <v>104</v>
      </c>
      <c r="D42" s="16" t="s">
        <v>1220</v>
      </c>
      <c r="E42" s="17" t="s">
        <v>1848</v>
      </c>
      <c r="F42" s="16" t="s">
        <v>29</v>
      </c>
      <c r="G42" s="48" t="s">
        <v>1568</v>
      </c>
      <c r="H42" s="16" t="s">
        <v>692</v>
      </c>
      <c r="I42" s="16">
        <v>2</v>
      </c>
      <c r="J42" s="49" t="s">
        <v>1571</v>
      </c>
      <c r="K42" s="49" t="s">
        <v>1573</v>
      </c>
    </row>
    <row r="43" spans="1:11" ht="45">
      <c r="A43" s="39">
        <v>3</v>
      </c>
      <c r="B43" s="163" t="s">
        <v>25</v>
      </c>
      <c r="C43" s="163" t="s">
        <v>26</v>
      </c>
      <c r="D43" s="163" t="s">
        <v>27</v>
      </c>
      <c r="E43" s="4" t="s">
        <v>128</v>
      </c>
      <c r="F43" s="163" t="s">
        <v>29</v>
      </c>
      <c r="G43" s="163" t="s">
        <v>48</v>
      </c>
      <c r="H43" s="163" t="s">
        <v>31</v>
      </c>
      <c r="I43" s="163">
        <v>2</v>
      </c>
      <c r="J43" s="163" t="s">
        <v>46</v>
      </c>
      <c r="K43" s="163" t="s">
        <v>42</v>
      </c>
    </row>
    <row r="44" spans="1:11" ht="45">
      <c r="A44" s="163">
        <v>118</v>
      </c>
      <c r="B44" s="163" t="s">
        <v>65</v>
      </c>
      <c r="C44" s="163" t="s">
        <v>66</v>
      </c>
      <c r="D44" s="163" t="s">
        <v>83</v>
      </c>
      <c r="E44" s="4" t="s">
        <v>758</v>
      </c>
      <c r="F44" s="163" t="s">
        <v>29</v>
      </c>
      <c r="G44" s="163" t="s">
        <v>38</v>
      </c>
      <c r="H44" s="163" t="s">
        <v>40</v>
      </c>
      <c r="I44" s="163">
        <v>2</v>
      </c>
      <c r="J44" s="163" t="s">
        <v>102</v>
      </c>
      <c r="K44" s="163" t="s">
        <v>42</v>
      </c>
    </row>
    <row r="45" spans="1:11" ht="45">
      <c r="A45" s="163">
        <v>269</v>
      </c>
      <c r="B45" s="163" t="s">
        <v>1387</v>
      </c>
      <c r="C45" s="163"/>
      <c r="D45" s="163"/>
      <c r="E45" s="4" t="s">
        <v>1412</v>
      </c>
      <c r="F45" s="163" t="s">
        <v>29</v>
      </c>
      <c r="G45" s="163" t="s">
        <v>38</v>
      </c>
      <c r="H45" s="163" t="s">
        <v>40</v>
      </c>
      <c r="I45" s="163">
        <v>2</v>
      </c>
      <c r="J45" s="163" t="s">
        <v>102</v>
      </c>
      <c r="K45" s="163" t="s">
        <v>42</v>
      </c>
    </row>
    <row r="46" spans="1:11" s="28" customFormat="1" ht="45">
      <c r="A46" s="39">
        <v>22</v>
      </c>
      <c r="B46" s="163" t="s">
        <v>25</v>
      </c>
      <c r="C46" s="163" t="s">
        <v>26</v>
      </c>
      <c r="D46" s="163" t="s">
        <v>54</v>
      </c>
      <c r="E46" s="4" t="s">
        <v>235</v>
      </c>
      <c r="F46" s="163" t="s">
        <v>29</v>
      </c>
      <c r="G46" s="163" t="s">
        <v>62</v>
      </c>
      <c r="H46" s="163" t="s">
        <v>40</v>
      </c>
      <c r="I46" s="163">
        <v>2</v>
      </c>
      <c r="J46" s="163" t="s">
        <v>41</v>
      </c>
      <c r="K46" s="163" t="s">
        <v>42</v>
      </c>
    </row>
    <row r="47" spans="1:11" s="28" customFormat="1" ht="45">
      <c r="A47" s="163">
        <v>159</v>
      </c>
      <c r="B47" s="163">
        <v>2</v>
      </c>
      <c r="C47" s="163" t="s">
        <v>66</v>
      </c>
      <c r="D47" s="163" t="s">
        <v>992</v>
      </c>
      <c r="E47" s="4" t="s">
        <v>993</v>
      </c>
      <c r="F47" s="163" t="s">
        <v>29</v>
      </c>
      <c r="G47" s="163" t="s">
        <v>48</v>
      </c>
      <c r="H47" s="163" t="s">
        <v>50</v>
      </c>
      <c r="I47" s="163">
        <v>2</v>
      </c>
      <c r="J47" s="163" t="s">
        <v>70</v>
      </c>
      <c r="K47" s="163" t="s">
        <v>96</v>
      </c>
    </row>
    <row r="48" spans="1:11" s="28" customFormat="1" ht="45">
      <c r="A48" s="163">
        <v>260</v>
      </c>
      <c r="B48" s="163" t="s">
        <v>1325</v>
      </c>
      <c r="C48" s="163" t="s">
        <v>1326</v>
      </c>
      <c r="D48" s="163" t="s">
        <v>1327</v>
      </c>
      <c r="E48" s="4" t="s">
        <v>1527</v>
      </c>
      <c r="F48" s="163" t="s">
        <v>29</v>
      </c>
      <c r="G48" s="163" t="s">
        <v>48</v>
      </c>
      <c r="H48" s="163" t="s">
        <v>50</v>
      </c>
      <c r="I48" s="163">
        <v>2</v>
      </c>
      <c r="J48" s="163" t="s">
        <v>102</v>
      </c>
      <c r="K48" s="163" t="s">
        <v>1566</v>
      </c>
    </row>
    <row r="49" spans="1:11" s="28" customFormat="1" ht="45">
      <c r="A49" s="163">
        <v>91</v>
      </c>
      <c r="B49" s="163" t="s">
        <v>65</v>
      </c>
      <c r="C49" s="163" t="s">
        <v>66</v>
      </c>
      <c r="D49" s="163" t="s">
        <v>571</v>
      </c>
      <c r="E49" s="4" t="s">
        <v>609</v>
      </c>
      <c r="F49" s="163" t="s">
        <v>29</v>
      </c>
      <c r="G49" s="163" t="s">
        <v>48</v>
      </c>
      <c r="H49" s="163" t="s">
        <v>50</v>
      </c>
      <c r="I49" s="163">
        <v>3</v>
      </c>
      <c r="J49" s="163" t="s">
        <v>41</v>
      </c>
      <c r="K49" s="163" t="s">
        <v>613</v>
      </c>
    </row>
    <row r="50" spans="1:11" s="28" customFormat="1" ht="120">
      <c r="A50" s="39">
        <v>7</v>
      </c>
      <c r="B50" s="163" t="s">
        <v>25</v>
      </c>
      <c r="C50" s="163" t="s">
        <v>26</v>
      </c>
      <c r="D50" s="163" t="s">
        <v>27</v>
      </c>
      <c r="E50" s="4" t="s">
        <v>150</v>
      </c>
      <c r="F50" s="163" t="s">
        <v>29</v>
      </c>
      <c r="G50" s="163" t="s">
        <v>48</v>
      </c>
      <c r="H50" s="163" t="s">
        <v>34</v>
      </c>
      <c r="I50" s="163">
        <v>3</v>
      </c>
      <c r="J50" s="163" t="s">
        <v>41</v>
      </c>
      <c r="K50" s="163" t="s">
        <v>154</v>
      </c>
    </row>
    <row r="51" spans="1:11" s="28" customFormat="1" ht="45">
      <c r="A51" s="163">
        <v>121</v>
      </c>
      <c r="B51" s="163" t="s">
        <v>65</v>
      </c>
      <c r="C51" s="163" t="s">
        <v>66</v>
      </c>
      <c r="D51" s="163" t="s">
        <v>83</v>
      </c>
      <c r="E51" s="4" t="s">
        <v>779</v>
      </c>
      <c r="F51" s="163" t="s">
        <v>29</v>
      </c>
      <c r="G51" s="163" t="s">
        <v>44</v>
      </c>
      <c r="H51" s="163" t="s">
        <v>40</v>
      </c>
      <c r="I51" s="163">
        <v>3</v>
      </c>
      <c r="J51" s="163" t="s">
        <v>46</v>
      </c>
      <c r="K51" s="163" t="s">
        <v>42</v>
      </c>
    </row>
    <row r="52" spans="1:11" s="28" customFormat="1" ht="75">
      <c r="A52" s="39">
        <v>14</v>
      </c>
      <c r="B52" s="163" t="s">
        <v>25</v>
      </c>
      <c r="C52" s="163" t="s">
        <v>26</v>
      </c>
      <c r="D52" s="163" t="s">
        <v>54</v>
      </c>
      <c r="E52" s="4" t="s">
        <v>196</v>
      </c>
      <c r="F52" s="163" t="s">
        <v>29</v>
      </c>
      <c r="G52" s="163" t="s">
        <v>62</v>
      </c>
      <c r="H52" s="163" t="s">
        <v>40</v>
      </c>
      <c r="I52" s="163">
        <v>3</v>
      </c>
      <c r="J52" s="163" t="s">
        <v>46</v>
      </c>
      <c r="K52" s="163" t="s">
        <v>199</v>
      </c>
    </row>
    <row r="53" spans="1:11" ht="45">
      <c r="A53" s="163">
        <v>276</v>
      </c>
      <c r="B53" s="166" t="s">
        <v>1387</v>
      </c>
      <c r="C53" s="166"/>
      <c r="D53" s="166"/>
      <c r="E53" s="95" t="s">
        <v>2005</v>
      </c>
      <c r="F53" s="166" t="s">
        <v>29</v>
      </c>
      <c r="G53" s="166" t="s">
        <v>48</v>
      </c>
      <c r="H53" s="166" t="s">
        <v>31</v>
      </c>
      <c r="I53" s="166">
        <v>3</v>
      </c>
      <c r="J53" s="166" t="s">
        <v>102</v>
      </c>
      <c r="K53" s="166" t="s">
        <v>2011</v>
      </c>
    </row>
    <row r="54" spans="1:11" ht="75">
      <c r="A54" s="163">
        <v>58</v>
      </c>
      <c r="B54" s="163" t="s">
        <v>65</v>
      </c>
      <c r="C54" s="163" t="s">
        <v>66</v>
      </c>
      <c r="D54" s="163" t="s">
        <v>67</v>
      </c>
      <c r="E54" s="4" t="s">
        <v>428</v>
      </c>
      <c r="F54" s="163" t="s">
        <v>29</v>
      </c>
      <c r="G54" s="163" t="s">
        <v>48</v>
      </c>
      <c r="H54" s="163" t="s">
        <v>34</v>
      </c>
      <c r="I54" s="163">
        <v>4</v>
      </c>
      <c r="J54" s="163" t="s">
        <v>53</v>
      </c>
      <c r="K54" s="163" t="s">
        <v>433</v>
      </c>
    </row>
    <row r="55" spans="1:11" ht="90">
      <c r="A55" s="163">
        <v>68</v>
      </c>
      <c r="B55" s="166" t="s">
        <v>1428</v>
      </c>
      <c r="C55" s="166" t="s">
        <v>66</v>
      </c>
      <c r="D55" s="166" t="s">
        <v>75</v>
      </c>
      <c r="E55" s="95" t="s">
        <v>1934</v>
      </c>
      <c r="F55" s="166" t="s">
        <v>29</v>
      </c>
      <c r="G55" s="166" t="s">
        <v>38</v>
      </c>
      <c r="H55" s="166" t="s">
        <v>1919</v>
      </c>
      <c r="I55" s="166">
        <v>4</v>
      </c>
      <c r="J55" s="166" t="s">
        <v>41</v>
      </c>
      <c r="K55" s="166" t="s">
        <v>1939</v>
      </c>
    </row>
    <row r="56" spans="1:11" ht="90">
      <c r="A56" s="163">
        <v>71</v>
      </c>
      <c r="B56" s="163" t="s">
        <v>65</v>
      </c>
      <c r="C56" s="163" t="s">
        <v>66</v>
      </c>
      <c r="D56" s="163" t="s">
        <v>75</v>
      </c>
      <c r="E56" s="4" t="s">
        <v>472</v>
      </c>
      <c r="F56" s="163" t="s">
        <v>29</v>
      </c>
      <c r="G56" s="163" t="s">
        <v>38</v>
      </c>
      <c r="H56" s="163" t="s">
        <v>40</v>
      </c>
      <c r="I56" s="163">
        <v>4</v>
      </c>
      <c r="J56" s="163" t="s">
        <v>70</v>
      </c>
      <c r="K56" s="163" t="s">
        <v>476</v>
      </c>
    </row>
    <row r="57" spans="1:11" ht="45">
      <c r="A57" s="163">
        <v>151</v>
      </c>
      <c r="B57" s="163" t="s">
        <v>65</v>
      </c>
      <c r="C57" s="163" t="s">
        <v>66</v>
      </c>
      <c r="D57" s="163" t="s">
        <v>912</v>
      </c>
      <c r="E57" s="4" t="s">
        <v>941</v>
      </c>
      <c r="F57" s="163" t="s">
        <v>29</v>
      </c>
      <c r="G57" s="163" t="s">
        <v>38</v>
      </c>
      <c r="H57" s="163" t="s">
        <v>40</v>
      </c>
      <c r="I57" s="163">
        <v>4</v>
      </c>
      <c r="J57" s="163" t="s">
        <v>102</v>
      </c>
      <c r="K57" s="163" t="s">
        <v>95</v>
      </c>
    </row>
    <row r="58" spans="1:11" ht="75">
      <c r="A58" s="163">
        <v>150</v>
      </c>
      <c r="B58" s="163" t="s">
        <v>65</v>
      </c>
      <c r="C58" s="163" t="s">
        <v>66</v>
      </c>
      <c r="D58" s="163" t="s">
        <v>912</v>
      </c>
      <c r="E58" s="4" t="s">
        <v>932</v>
      </c>
      <c r="F58" s="163" t="s">
        <v>29</v>
      </c>
      <c r="G58" s="163" t="s">
        <v>44</v>
      </c>
      <c r="H58" s="163" t="s">
        <v>936</v>
      </c>
      <c r="I58" s="163">
        <v>4</v>
      </c>
      <c r="J58" s="163" t="s">
        <v>70</v>
      </c>
      <c r="K58" s="163" t="s">
        <v>939</v>
      </c>
    </row>
    <row r="59" spans="1:11" ht="45">
      <c r="A59" s="163">
        <v>152</v>
      </c>
      <c r="B59" s="163" t="s">
        <v>65</v>
      </c>
      <c r="C59" s="163" t="s">
        <v>66</v>
      </c>
      <c r="D59" s="163" t="s">
        <v>85</v>
      </c>
      <c r="E59" s="4" t="s">
        <v>947</v>
      </c>
      <c r="F59" s="163" t="s">
        <v>29</v>
      </c>
      <c r="G59" s="163" t="s">
        <v>48</v>
      </c>
      <c r="H59" s="163" t="s">
        <v>50</v>
      </c>
      <c r="I59" s="163">
        <v>4</v>
      </c>
      <c r="J59" s="163" t="s">
        <v>102</v>
      </c>
      <c r="K59" s="163" t="s">
        <v>42</v>
      </c>
    </row>
    <row r="60" spans="1:11" ht="45">
      <c r="A60" s="163">
        <v>64</v>
      </c>
      <c r="B60" s="163" t="s">
        <v>65</v>
      </c>
      <c r="C60" s="163" t="s">
        <v>66</v>
      </c>
      <c r="D60" s="163" t="s">
        <v>448</v>
      </c>
      <c r="E60" s="4" t="s">
        <v>449</v>
      </c>
      <c r="F60" s="163" t="s">
        <v>29</v>
      </c>
      <c r="G60" s="163" t="s">
        <v>48</v>
      </c>
      <c r="H60" s="163" t="s">
        <v>34</v>
      </c>
      <c r="I60" s="163">
        <v>4</v>
      </c>
      <c r="J60" s="163" t="s">
        <v>80</v>
      </c>
      <c r="K60" s="163" t="s">
        <v>96</v>
      </c>
    </row>
    <row r="61" spans="1:11" ht="45">
      <c r="A61" s="163">
        <v>54</v>
      </c>
      <c r="B61" s="163" t="s">
        <v>65</v>
      </c>
      <c r="C61" s="163" t="s">
        <v>66</v>
      </c>
      <c r="D61" s="163" t="s">
        <v>67</v>
      </c>
      <c r="E61" s="4" t="s">
        <v>402</v>
      </c>
      <c r="F61" s="163" t="s">
        <v>29</v>
      </c>
      <c r="G61" s="163" t="s">
        <v>48</v>
      </c>
      <c r="H61" s="163" t="s">
        <v>34</v>
      </c>
      <c r="I61" s="163">
        <v>4</v>
      </c>
      <c r="J61" s="163" t="s">
        <v>70</v>
      </c>
      <c r="K61" s="163" t="s">
        <v>406</v>
      </c>
    </row>
    <row r="62" spans="1:11" ht="45">
      <c r="A62" s="39">
        <v>42</v>
      </c>
      <c r="B62" s="163" t="s">
        <v>25</v>
      </c>
      <c r="C62" s="163" t="s">
        <v>26</v>
      </c>
      <c r="D62" s="163" t="s">
        <v>54</v>
      </c>
      <c r="E62" s="4" t="s">
        <v>1486</v>
      </c>
      <c r="F62" s="163" t="s">
        <v>29</v>
      </c>
      <c r="G62" s="163" t="s">
        <v>44</v>
      </c>
      <c r="H62" s="163" t="s">
        <v>50</v>
      </c>
      <c r="I62" s="163">
        <v>4</v>
      </c>
      <c r="J62" s="163" t="s">
        <v>41</v>
      </c>
      <c r="K62" s="163" t="s">
        <v>1565</v>
      </c>
    </row>
    <row r="63" spans="1:11" s="8" customFormat="1" ht="60">
      <c r="A63" s="39">
        <v>41</v>
      </c>
      <c r="B63" s="163" t="s">
        <v>1447</v>
      </c>
      <c r="C63" s="163" t="s">
        <v>26</v>
      </c>
      <c r="D63" s="163" t="s">
        <v>54</v>
      </c>
      <c r="E63" s="4" t="s">
        <v>1448</v>
      </c>
      <c r="F63" s="163" t="s">
        <v>29</v>
      </c>
      <c r="G63" s="163" t="s">
        <v>62</v>
      </c>
      <c r="H63" s="163" t="s">
        <v>40</v>
      </c>
      <c r="I63" s="163">
        <v>4</v>
      </c>
      <c r="J63" s="163" t="s">
        <v>102</v>
      </c>
      <c r="K63" s="163" t="s">
        <v>1451</v>
      </c>
    </row>
    <row r="64" spans="1:11" s="8" customFormat="1" ht="90">
      <c r="A64" s="163">
        <v>89</v>
      </c>
      <c r="B64" s="163" t="s">
        <v>65</v>
      </c>
      <c r="C64" s="163" t="s">
        <v>66</v>
      </c>
      <c r="D64" s="163" t="s">
        <v>571</v>
      </c>
      <c r="E64" s="4" t="s">
        <v>596</v>
      </c>
      <c r="F64" s="163" t="s">
        <v>598</v>
      </c>
      <c r="G64" s="163" t="s">
        <v>38</v>
      </c>
      <c r="H64" s="163" t="s">
        <v>50</v>
      </c>
      <c r="I64" s="163">
        <v>6</v>
      </c>
      <c r="J64" s="163" t="s">
        <v>41</v>
      </c>
      <c r="K64" s="163" t="s">
        <v>602</v>
      </c>
    </row>
    <row r="65" spans="1:11" s="8" customFormat="1" ht="45">
      <c r="A65" s="39">
        <v>44</v>
      </c>
      <c r="B65" s="163" t="s">
        <v>25</v>
      </c>
      <c r="C65" s="163" t="s">
        <v>26</v>
      </c>
      <c r="D65" s="163" t="s">
        <v>54</v>
      </c>
      <c r="E65" s="4" t="s">
        <v>1509</v>
      </c>
      <c r="F65" s="163" t="s">
        <v>29</v>
      </c>
      <c r="G65" s="163" t="s">
        <v>62</v>
      </c>
      <c r="H65" s="163" t="s">
        <v>40</v>
      </c>
      <c r="I65" s="163">
        <v>6</v>
      </c>
      <c r="J65" s="163" t="s">
        <v>102</v>
      </c>
      <c r="K65" s="163" t="s">
        <v>1502</v>
      </c>
    </row>
    <row r="66" spans="1:11" s="28" customFormat="1" ht="45">
      <c r="A66" s="163">
        <v>153</v>
      </c>
      <c r="B66" s="163" t="s">
        <v>65</v>
      </c>
      <c r="C66" s="163" t="s">
        <v>66</v>
      </c>
      <c r="D66" s="163" t="s">
        <v>85</v>
      </c>
      <c r="E66" s="4" t="s">
        <v>1977</v>
      </c>
      <c r="F66" s="163" t="s">
        <v>29</v>
      </c>
      <c r="G66" s="163" t="s">
        <v>48</v>
      </c>
      <c r="H66" s="163" t="s">
        <v>50</v>
      </c>
      <c r="I66" s="163">
        <v>6</v>
      </c>
      <c r="J66" s="163" t="s">
        <v>102</v>
      </c>
      <c r="K66" s="163" t="s">
        <v>42</v>
      </c>
    </row>
    <row r="67" spans="1:11" ht="45">
      <c r="A67" s="39">
        <v>16</v>
      </c>
      <c r="B67" s="163" t="s">
        <v>25</v>
      </c>
      <c r="C67" s="163" t="s">
        <v>26</v>
      </c>
      <c r="D67" s="163" t="s">
        <v>54</v>
      </c>
      <c r="E67" s="4" t="s">
        <v>205</v>
      </c>
      <c r="F67" s="163" t="s">
        <v>29</v>
      </c>
      <c r="G67" s="163" t="s">
        <v>38</v>
      </c>
      <c r="H67" s="163" t="s">
        <v>34</v>
      </c>
      <c r="I67" s="163">
        <v>6</v>
      </c>
      <c r="J67" s="163" t="s">
        <v>46</v>
      </c>
      <c r="K67" s="163" t="s">
        <v>208</v>
      </c>
    </row>
    <row r="68" spans="1:11" ht="60">
      <c r="A68" s="39">
        <v>24</v>
      </c>
      <c r="B68" s="163" t="s">
        <v>25</v>
      </c>
      <c r="C68" s="163" t="s">
        <v>26</v>
      </c>
      <c r="D68" s="163" t="s">
        <v>54</v>
      </c>
      <c r="E68" s="4" t="s">
        <v>246</v>
      </c>
      <c r="F68" s="163" t="s">
        <v>29</v>
      </c>
      <c r="G68" s="163" t="s">
        <v>48</v>
      </c>
      <c r="H68" s="163" t="s">
        <v>50</v>
      </c>
      <c r="I68" s="163">
        <v>6</v>
      </c>
      <c r="J68" s="163" t="s">
        <v>41</v>
      </c>
      <c r="K68" s="163" t="s">
        <v>249</v>
      </c>
    </row>
    <row r="69" spans="1:11" ht="45">
      <c r="A69" s="163">
        <v>271</v>
      </c>
      <c r="B69" s="163" t="s">
        <v>1387</v>
      </c>
      <c r="C69" s="163" t="s">
        <v>66</v>
      </c>
      <c r="D69" s="163"/>
      <c r="E69" s="4" t="s">
        <v>1516</v>
      </c>
      <c r="F69" s="163" t="s">
        <v>29</v>
      </c>
      <c r="G69" s="163" t="s">
        <v>62</v>
      </c>
      <c r="H69" s="163" t="s">
        <v>50</v>
      </c>
      <c r="I69" s="163">
        <v>12</v>
      </c>
      <c r="J69" s="163" t="s">
        <v>102</v>
      </c>
      <c r="K69" s="163" t="s">
        <v>1439</v>
      </c>
    </row>
    <row r="70" spans="1:11" ht="45">
      <c r="A70" s="163">
        <v>125</v>
      </c>
      <c r="B70" s="163" t="s">
        <v>65</v>
      </c>
      <c r="C70" s="163" t="s">
        <v>66</v>
      </c>
      <c r="D70" s="163" t="s">
        <v>84</v>
      </c>
      <c r="E70" s="4" t="s">
        <v>803</v>
      </c>
      <c r="F70" s="163" t="s">
        <v>29</v>
      </c>
      <c r="G70" s="163" t="s">
        <v>48</v>
      </c>
      <c r="H70" s="163" t="s">
        <v>50</v>
      </c>
      <c r="I70" s="163">
        <v>12</v>
      </c>
      <c r="J70" s="163" t="s">
        <v>102</v>
      </c>
      <c r="K70" s="163" t="s">
        <v>42</v>
      </c>
    </row>
    <row r="71" spans="1:11" ht="45">
      <c r="A71" s="39">
        <v>18</v>
      </c>
      <c r="B71" s="163" t="s">
        <v>25</v>
      </c>
      <c r="C71" s="163" t="s">
        <v>26</v>
      </c>
      <c r="D71" s="163" t="s">
        <v>54</v>
      </c>
      <c r="E71" s="4" t="s">
        <v>218</v>
      </c>
      <c r="F71" s="163" t="s">
        <v>29</v>
      </c>
      <c r="G71" s="163" t="s">
        <v>48</v>
      </c>
      <c r="H71" s="163" t="s">
        <v>50</v>
      </c>
      <c r="I71" s="163" t="s">
        <v>2034</v>
      </c>
      <c r="J71" s="163" t="s">
        <v>41</v>
      </c>
      <c r="K71" s="163" t="s">
        <v>1963</v>
      </c>
    </row>
    <row r="72" spans="1:11" s="28" customFormat="1" ht="45">
      <c r="A72" s="163">
        <v>275</v>
      </c>
      <c r="B72" s="166" t="s">
        <v>1387</v>
      </c>
      <c r="C72" s="166"/>
      <c r="D72" s="166"/>
      <c r="E72" s="95" t="s">
        <v>1980</v>
      </c>
      <c r="F72" s="166" t="s">
        <v>29</v>
      </c>
      <c r="G72" s="166" t="s">
        <v>48</v>
      </c>
      <c r="H72" s="166" t="s">
        <v>50</v>
      </c>
      <c r="I72" s="166" t="s">
        <v>2034</v>
      </c>
      <c r="J72" s="166" t="s">
        <v>46</v>
      </c>
      <c r="K72" s="166" t="s">
        <v>1985</v>
      </c>
    </row>
    <row r="73" spans="1:11" s="28" customFormat="1" ht="45">
      <c r="A73" s="163">
        <v>160</v>
      </c>
      <c r="B73" s="163">
        <v>2</v>
      </c>
      <c r="C73" s="163" t="s">
        <v>66</v>
      </c>
      <c r="D73" s="163" t="s">
        <v>999</v>
      </c>
      <c r="E73" s="4" t="s">
        <v>1000</v>
      </c>
      <c r="F73" s="163" t="s">
        <v>29</v>
      </c>
      <c r="G73" s="163" t="s">
        <v>48</v>
      </c>
      <c r="H73" s="163" t="s">
        <v>50</v>
      </c>
      <c r="I73" s="163" t="s">
        <v>2034</v>
      </c>
      <c r="J73" s="163" t="s">
        <v>102</v>
      </c>
      <c r="K73" s="163" t="s">
        <v>96</v>
      </c>
    </row>
    <row r="74" spans="1:11" s="28" customFormat="1" ht="60">
      <c r="A74" s="98">
        <v>190</v>
      </c>
      <c r="B74" s="163">
        <v>3</v>
      </c>
      <c r="C74" s="163" t="s">
        <v>97</v>
      </c>
      <c r="D74" s="163" t="s">
        <v>100</v>
      </c>
      <c r="E74" s="4" t="s">
        <v>1144</v>
      </c>
      <c r="F74" s="163" t="s">
        <v>1146</v>
      </c>
      <c r="G74" s="163" t="s">
        <v>48</v>
      </c>
      <c r="H74" s="163" t="s">
        <v>50</v>
      </c>
      <c r="I74" s="163">
        <v>1</v>
      </c>
      <c r="J74" s="163" t="s">
        <v>102</v>
      </c>
      <c r="K74" s="163" t="s">
        <v>96</v>
      </c>
    </row>
    <row r="75" spans="1:11" ht="75">
      <c r="A75" s="39">
        <v>17</v>
      </c>
      <c r="B75" s="163" t="s">
        <v>25</v>
      </c>
      <c r="C75" s="163" t="s">
        <v>26</v>
      </c>
      <c r="D75" s="163" t="s">
        <v>54</v>
      </c>
      <c r="E75" s="4" t="s">
        <v>1834</v>
      </c>
      <c r="F75" s="163" t="s">
        <v>211</v>
      </c>
      <c r="G75" s="163" t="s">
        <v>38</v>
      </c>
      <c r="H75" s="163" t="s">
        <v>40</v>
      </c>
      <c r="I75" s="163">
        <v>1</v>
      </c>
      <c r="J75" s="163" t="s">
        <v>102</v>
      </c>
      <c r="K75" s="163" t="s">
        <v>123</v>
      </c>
    </row>
    <row r="76" spans="1:11" ht="85.5" customHeight="1">
      <c r="A76" s="163">
        <v>231</v>
      </c>
      <c r="B76" s="25" t="s">
        <v>103</v>
      </c>
      <c r="C76" s="25" t="s">
        <v>104</v>
      </c>
      <c r="D76" s="104" t="s">
        <v>1236</v>
      </c>
      <c r="E76" s="108" t="s">
        <v>1271</v>
      </c>
      <c r="F76" s="104" t="s">
        <v>1273</v>
      </c>
      <c r="G76" s="25" t="s">
        <v>1575</v>
      </c>
      <c r="H76" s="104" t="s">
        <v>40</v>
      </c>
      <c r="I76" s="104">
        <v>6</v>
      </c>
      <c r="J76" s="58" t="s">
        <v>1652</v>
      </c>
      <c r="K76" s="58" t="s">
        <v>1727</v>
      </c>
    </row>
    <row r="77" spans="1:11" ht="38.25">
      <c r="A77" s="163">
        <v>210</v>
      </c>
      <c r="B77" s="25" t="s">
        <v>103</v>
      </c>
      <c r="C77" s="25" t="s">
        <v>104</v>
      </c>
      <c r="D77" s="104" t="s">
        <v>1236</v>
      </c>
      <c r="E77" s="108" t="s">
        <v>1850</v>
      </c>
      <c r="F77" s="104" t="s">
        <v>1239</v>
      </c>
      <c r="G77" s="25" t="s">
        <v>38</v>
      </c>
      <c r="H77" s="104" t="s">
        <v>40</v>
      </c>
      <c r="I77" s="104">
        <v>4</v>
      </c>
      <c r="J77" s="12" t="s">
        <v>1595</v>
      </c>
      <c r="K77" s="25" t="s">
        <v>1601</v>
      </c>
    </row>
    <row r="78" spans="1:11" ht="75">
      <c r="A78" s="163">
        <v>98</v>
      </c>
      <c r="B78" s="163" t="s">
        <v>65</v>
      </c>
      <c r="C78" s="163" t="s">
        <v>66</v>
      </c>
      <c r="D78" s="163" t="s">
        <v>650</v>
      </c>
      <c r="E78" s="4" t="s">
        <v>1951</v>
      </c>
      <c r="F78" s="163" t="s">
        <v>59</v>
      </c>
      <c r="G78" s="163" t="s">
        <v>48</v>
      </c>
      <c r="H78" s="163" t="s">
        <v>50</v>
      </c>
      <c r="I78" s="163">
        <v>1</v>
      </c>
      <c r="J78" s="163" t="s">
        <v>41</v>
      </c>
      <c r="K78" s="163" t="s">
        <v>654</v>
      </c>
    </row>
    <row r="79" spans="1:11" ht="45">
      <c r="A79" s="163">
        <v>63</v>
      </c>
      <c r="B79" s="163" t="s">
        <v>65</v>
      </c>
      <c r="C79" s="163" t="s">
        <v>66</v>
      </c>
      <c r="D79" s="163" t="s">
        <v>448</v>
      </c>
      <c r="E79" s="4" t="s">
        <v>369</v>
      </c>
      <c r="F79" s="163" t="s">
        <v>59</v>
      </c>
      <c r="G79" s="163" t="s">
        <v>62</v>
      </c>
      <c r="H79" s="163" t="s">
        <v>34</v>
      </c>
      <c r="I79" s="163">
        <v>1</v>
      </c>
      <c r="J79" s="163" t="s">
        <v>70</v>
      </c>
      <c r="K79" s="163" t="s">
        <v>374</v>
      </c>
    </row>
    <row r="80" spans="1:11" ht="90">
      <c r="A80" s="163">
        <v>111</v>
      </c>
      <c r="B80" s="163" t="s">
        <v>65</v>
      </c>
      <c r="C80" s="163" t="s">
        <v>66</v>
      </c>
      <c r="D80" s="163" t="s">
        <v>81</v>
      </c>
      <c r="E80" s="4" t="s">
        <v>716</v>
      </c>
      <c r="F80" s="163" t="s">
        <v>59</v>
      </c>
      <c r="G80" s="163" t="s">
        <v>44</v>
      </c>
      <c r="H80" s="163" t="s">
        <v>40</v>
      </c>
      <c r="I80" s="163">
        <v>1</v>
      </c>
      <c r="J80" s="163" t="s">
        <v>70</v>
      </c>
      <c r="K80" s="163" t="s">
        <v>719</v>
      </c>
    </row>
    <row r="81" spans="1:11" ht="45">
      <c r="A81" s="163">
        <v>53</v>
      </c>
      <c r="B81" s="163" t="s">
        <v>65</v>
      </c>
      <c r="C81" s="163" t="s">
        <v>66</v>
      </c>
      <c r="D81" s="163" t="s">
        <v>67</v>
      </c>
      <c r="E81" s="4" t="s">
        <v>395</v>
      </c>
      <c r="F81" s="163" t="s">
        <v>59</v>
      </c>
      <c r="G81" s="163" t="s">
        <v>38</v>
      </c>
      <c r="H81" s="163" t="s">
        <v>50</v>
      </c>
      <c r="I81" s="163">
        <v>1</v>
      </c>
      <c r="J81" s="163" t="s">
        <v>41</v>
      </c>
      <c r="K81" s="163" t="s">
        <v>400</v>
      </c>
    </row>
    <row r="82" spans="1:11" ht="30">
      <c r="A82" s="39">
        <v>46</v>
      </c>
      <c r="B82" s="166" t="s">
        <v>1447</v>
      </c>
      <c r="C82" s="166" t="s">
        <v>26</v>
      </c>
      <c r="D82" s="166" t="s">
        <v>54</v>
      </c>
      <c r="E82" s="95" t="s">
        <v>1987</v>
      </c>
      <c r="F82" s="166" t="s">
        <v>59</v>
      </c>
      <c r="G82" s="166" t="s">
        <v>38</v>
      </c>
      <c r="H82" s="166" t="s">
        <v>692</v>
      </c>
      <c r="I82" s="166">
        <v>1</v>
      </c>
      <c r="J82" s="166" t="s">
        <v>102</v>
      </c>
      <c r="K82" s="166" t="s">
        <v>1991</v>
      </c>
    </row>
    <row r="83" spans="1:11" s="8" customFormat="1" ht="75">
      <c r="A83" s="39">
        <v>48</v>
      </c>
      <c r="B83" s="166" t="s">
        <v>1447</v>
      </c>
      <c r="C83" s="166" t="s">
        <v>26</v>
      </c>
      <c r="D83" s="166" t="s">
        <v>54</v>
      </c>
      <c r="E83" s="95" t="s">
        <v>2014</v>
      </c>
      <c r="F83" s="166" t="s">
        <v>59</v>
      </c>
      <c r="G83" s="166" t="s">
        <v>38</v>
      </c>
      <c r="H83" s="166" t="s">
        <v>692</v>
      </c>
      <c r="I83" s="166">
        <v>1</v>
      </c>
      <c r="J83" s="166" t="s">
        <v>102</v>
      </c>
      <c r="K83" s="166" t="s">
        <v>1991</v>
      </c>
    </row>
    <row r="84" spans="1:11" s="8" customFormat="1" ht="30">
      <c r="A84" s="163">
        <v>143</v>
      </c>
      <c r="B84" s="163" t="s">
        <v>1428</v>
      </c>
      <c r="C84" s="163" t="s">
        <v>66</v>
      </c>
      <c r="D84" s="163" t="s">
        <v>84</v>
      </c>
      <c r="E84" s="4" t="s">
        <v>1435</v>
      </c>
      <c r="F84" s="163" t="s">
        <v>59</v>
      </c>
      <c r="G84" s="163" t="s">
        <v>44</v>
      </c>
      <c r="H84" s="163" t="s">
        <v>40</v>
      </c>
      <c r="I84" s="163">
        <v>1</v>
      </c>
      <c r="J84" s="163" t="s">
        <v>102</v>
      </c>
      <c r="K84" s="163" t="s">
        <v>1439</v>
      </c>
    </row>
    <row r="85" spans="1:11" s="8" customFormat="1" ht="30">
      <c r="A85" s="39">
        <v>38</v>
      </c>
      <c r="B85" s="163" t="s">
        <v>25</v>
      </c>
      <c r="C85" s="163" t="s">
        <v>26</v>
      </c>
      <c r="D85" s="163" t="s">
        <v>54</v>
      </c>
      <c r="E85" s="4" t="s">
        <v>338</v>
      </c>
      <c r="F85" s="163" t="s">
        <v>59</v>
      </c>
      <c r="G85" s="163" t="s">
        <v>38</v>
      </c>
      <c r="H85" s="163" t="s">
        <v>40</v>
      </c>
      <c r="I85" s="163">
        <v>1</v>
      </c>
      <c r="J85" s="163" t="s">
        <v>70</v>
      </c>
      <c r="K85" s="163" t="s">
        <v>42</v>
      </c>
    </row>
    <row r="86" spans="1:11" ht="30">
      <c r="A86" s="163">
        <v>135</v>
      </c>
      <c r="B86" s="163" t="s">
        <v>65</v>
      </c>
      <c r="C86" s="163" t="s">
        <v>66</v>
      </c>
      <c r="D86" s="163" t="s">
        <v>84</v>
      </c>
      <c r="E86" s="4" t="s">
        <v>866</v>
      </c>
      <c r="F86" s="163" t="s">
        <v>59</v>
      </c>
      <c r="G86" s="163" t="s">
        <v>38</v>
      </c>
      <c r="H86" s="163" t="s">
        <v>40</v>
      </c>
      <c r="I86" s="163">
        <v>1</v>
      </c>
      <c r="J86" s="163" t="s">
        <v>70</v>
      </c>
      <c r="K86" s="163" t="s">
        <v>870</v>
      </c>
    </row>
    <row r="87" spans="1:11" ht="30">
      <c r="A87" s="163">
        <v>137</v>
      </c>
      <c r="B87" s="163" t="s">
        <v>65</v>
      </c>
      <c r="C87" s="163" t="s">
        <v>66</v>
      </c>
      <c r="D87" s="163" t="s">
        <v>84</v>
      </c>
      <c r="E87" s="4" t="s">
        <v>880</v>
      </c>
      <c r="F87" s="163" t="s">
        <v>59</v>
      </c>
      <c r="G87" s="163" t="s">
        <v>38</v>
      </c>
      <c r="H87" s="163" t="s">
        <v>40</v>
      </c>
      <c r="I87" s="163">
        <v>1</v>
      </c>
      <c r="J87" s="163" t="s">
        <v>102</v>
      </c>
      <c r="K87" s="163" t="s">
        <v>107</v>
      </c>
    </row>
    <row r="88" spans="1:11" ht="45">
      <c r="A88" s="163">
        <v>104</v>
      </c>
      <c r="B88" s="163" t="s">
        <v>65</v>
      </c>
      <c r="C88" s="163" t="s">
        <v>66</v>
      </c>
      <c r="D88" s="163" t="s">
        <v>73</v>
      </c>
      <c r="E88" s="4" t="s">
        <v>688</v>
      </c>
      <c r="F88" s="163" t="s">
        <v>59</v>
      </c>
      <c r="G88" s="163" t="s">
        <v>38</v>
      </c>
      <c r="H88" s="163" t="s">
        <v>692</v>
      </c>
      <c r="I88" s="163">
        <v>1</v>
      </c>
      <c r="J88" s="163" t="s">
        <v>35</v>
      </c>
      <c r="K88" s="163" t="s">
        <v>34</v>
      </c>
    </row>
    <row r="89" spans="1:11" s="8" customFormat="1" ht="45">
      <c r="A89" s="39">
        <v>25</v>
      </c>
      <c r="B89" s="163" t="s">
        <v>25</v>
      </c>
      <c r="C89" s="163" t="s">
        <v>26</v>
      </c>
      <c r="D89" s="163" t="s">
        <v>54</v>
      </c>
      <c r="E89" s="4" t="s">
        <v>251</v>
      </c>
      <c r="F89" s="163" t="s">
        <v>59</v>
      </c>
      <c r="G89" s="163" t="s">
        <v>38</v>
      </c>
      <c r="H89" s="163" t="s">
        <v>40</v>
      </c>
      <c r="I89" s="163">
        <v>1</v>
      </c>
      <c r="J89" s="163" t="s">
        <v>41</v>
      </c>
      <c r="K89" s="163" t="s">
        <v>123</v>
      </c>
    </row>
    <row r="90" spans="1:11" ht="30">
      <c r="A90" s="39">
        <v>49</v>
      </c>
      <c r="B90" s="163" t="s">
        <v>25</v>
      </c>
      <c r="C90" s="163" t="s">
        <v>26</v>
      </c>
      <c r="D90" s="163" t="s">
        <v>54</v>
      </c>
      <c r="E90" s="4" t="s">
        <v>361</v>
      </c>
      <c r="F90" s="163" t="s">
        <v>59</v>
      </c>
      <c r="G90" s="163" t="s">
        <v>38</v>
      </c>
      <c r="H90" s="163" t="s">
        <v>40</v>
      </c>
      <c r="I90" s="163">
        <v>1</v>
      </c>
      <c r="J90" s="163" t="s">
        <v>70</v>
      </c>
      <c r="K90" s="163" t="s">
        <v>265</v>
      </c>
    </row>
    <row r="91" spans="1:11" ht="30">
      <c r="A91" s="163">
        <v>268</v>
      </c>
      <c r="B91" s="163" t="s">
        <v>1387</v>
      </c>
      <c r="C91" s="163"/>
      <c r="D91" s="163"/>
      <c r="E91" s="4" t="s">
        <v>1406</v>
      </c>
      <c r="F91" s="163" t="s">
        <v>59</v>
      </c>
      <c r="G91" s="163" t="s">
        <v>38</v>
      </c>
      <c r="H91" s="163" t="s">
        <v>40</v>
      </c>
      <c r="I91" s="163">
        <v>1</v>
      </c>
      <c r="J91" s="163" t="s">
        <v>41</v>
      </c>
      <c r="K91" s="163" t="s">
        <v>265</v>
      </c>
    </row>
    <row r="92" spans="1:11" ht="30">
      <c r="A92" s="163">
        <v>62</v>
      </c>
      <c r="B92" s="166" t="s">
        <v>1428</v>
      </c>
      <c r="C92" s="166" t="s">
        <v>66</v>
      </c>
      <c r="D92" s="166" t="s">
        <v>67</v>
      </c>
      <c r="E92" s="95" t="s">
        <v>2032</v>
      </c>
      <c r="F92" s="166" t="s">
        <v>59</v>
      </c>
      <c r="G92" s="166" t="s">
        <v>62</v>
      </c>
      <c r="H92" s="166" t="s">
        <v>50</v>
      </c>
      <c r="I92" s="166">
        <v>1</v>
      </c>
      <c r="J92" s="166" t="s">
        <v>80</v>
      </c>
      <c r="K92" s="166" t="s">
        <v>265</v>
      </c>
    </row>
    <row r="93" spans="1:11" ht="120">
      <c r="A93" s="163">
        <v>127</v>
      </c>
      <c r="B93" s="163" t="s">
        <v>65</v>
      </c>
      <c r="C93" s="163" t="s">
        <v>66</v>
      </c>
      <c r="D93" s="163" t="s">
        <v>84</v>
      </c>
      <c r="E93" s="4" t="s">
        <v>814</v>
      </c>
      <c r="F93" s="163" t="s">
        <v>59</v>
      </c>
      <c r="G93" s="163" t="s">
        <v>44</v>
      </c>
      <c r="H93" s="163" t="s">
        <v>40</v>
      </c>
      <c r="I93" s="163">
        <v>1</v>
      </c>
      <c r="J93" s="163" t="s">
        <v>41</v>
      </c>
      <c r="K93" s="163" t="s">
        <v>817</v>
      </c>
    </row>
    <row r="94" spans="1:11" ht="60">
      <c r="A94" s="163">
        <v>74</v>
      </c>
      <c r="B94" s="163" t="s">
        <v>65</v>
      </c>
      <c r="C94" s="163" t="s">
        <v>66</v>
      </c>
      <c r="D94" s="163" t="s">
        <v>75</v>
      </c>
      <c r="E94" s="4" t="s">
        <v>489</v>
      </c>
      <c r="F94" s="163" t="s">
        <v>59</v>
      </c>
      <c r="G94" s="163" t="s">
        <v>38</v>
      </c>
      <c r="H94" s="163" t="s">
        <v>40</v>
      </c>
      <c r="I94" s="163">
        <v>2</v>
      </c>
      <c r="J94" s="163" t="s">
        <v>41</v>
      </c>
      <c r="K94" s="163" t="s">
        <v>494</v>
      </c>
    </row>
    <row r="95" spans="1:11" ht="45">
      <c r="A95" s="163">
        <v>117</v>
      </c>
      <c r="B95" s="166" t="s">
        <v>1428</v>
      </c>
      <c r="C95" s="166" t="s">
        <v>66</v>
      </c>
      <c r="D95" s="166" t="s">
        <v>81</v>
      </c>
      <c r="E95" s="95" t="s">
        <v>1930</v>
      </c>
      <c r="F95" s="166" t="s">
        <v>59</v>
      </c>
      <c r="G95" s="166" t="s">
        <v>62</v>
      </c>
      <c r="H95" s="166" t="s">
        <v>692</v>
      </c>
      <c r="I95" s="166">
        <v>2</v>
      </c>
      <c r="J95" s="166" t="s">
        <v>70</v>
      </c>
      <c r="K95" s="166" t="s">
        <v>1933</v>
      </c>
    </row>
    <row r="96" spans="1:11" s="8" customFormat="1" ht="30">
      <c r="A96" s="163">
        <v>239</v>
      </c>
      <c r="B96" s="91" t="s">
        <v>1492</v>
      </c>
      <c r="C96" s="91" t="s">
        <v>104</v>
      </c>
      <c r="D96" s="118" t="s">
        <v>1236</v>
      </c>
      <c r="E96" s="119" t="s">
        <v>1870</v>
      </c>
      <c r="F96" s="118" t="s">
        <v>59</v>
      </c>
      <c r="G96" s="91" t="s">
        <v>62</v>
      </c>
      <c r="H96" s="118" t="s">
        <v>692</v>
      </c>
      <c r="I96" s="118">
        <v>2</v>
      </c>
      <c r="J96" s="91" t="s">
        <v>41</v>
      </c>
      <c r="K96" s="91" t="s">
        <v>1439</v>
      </c>
    </row>
    <row r="97" spans="1:11" s="8" customFormat="1" ht="30">
      <c r="A97" s="163">
        <v>171</v>
      </c>
      <c r="B97" s="163">
        <v>2</v>
      </c>
      <c r="C97" s="163" t="s">
        <v>66</v>
      </c>
      <c r="D97" s="163" t="s">
        <v>1033</v>
      </c>
      <c r="E97" s="4" t="s">
        <v>1054</v>
      </c>
      <c r="F97" s="163" t="s">
        <v>59</v>
      </c>
      <c r="G97" s="163" t="s">
        <v>38</v>
      </c>
      <c r="H97" s="163" t="s">
        <v>40</v>
      </c>
      <c r="I97" s="163">
        <v>2</v>
      </c>
      <c r="J97" s="163" t="s">
        <v>102</v>
      </c>
      <c r="K97" s="163" t="s">
        <v>96</v>
      </c>
    </row>
    <row r="98" spans="1:11" s="8" customFormat="1" ht="30">
      <c r="A98" s="39">
        <v>39</v>
      </c>
      <c r="B98" s="163" t="s">
        <v>25</v>
      </c>
      <c r="C98" s="163" t="s">
        <v>26</v>
      </c>
      <c r="D98" s="163" t="s">
        <v>54</v>
      </c>
      <c r="E98" s="4" t="s">
        <v>346</v>
      </c>
      <c r="F98" s="163" t="s">
        <v>59</v>
      </c>
      <c r="G98" s="163" t="s">
        <v>38</v>
      </c>
      <c r="H98" s="163" t="s">
        <v>40</v>
      </c>
      <c r="I98" s="163">
        <v>2</v>
      </c>
      <c r="J98" s="163" t="s">
        <v>102</v>
      </c>
      <c r="K98" s="163" t="s">
        <v>265</v>
      </c>
    </row>
    <row r="99" spans="1:11" s="8" customFormat="1" ht="30">
      <c r="A99" s="163">
        <v>134</v>
      </c>
      <c r="B99" s="163" t="s">
        <v>65</v>
      </c>
      <c r="C99" s="163" t="s">
        <v>66</v>
      </c>
      <c r="D99" s="163" t="s">
        <v>84</v>
      </c>
      <c r="E99" s="4" t="s">
        <v>862</v>
      </c>
      <c r="F99" s="163" t="s">
        <v>59</v>
      </c>
      <c r="G99" s="163" t="s">
        <v>38</v>
      </c>
      <c r="H99" s="163" t="s">
        <v>40</v>
      </c>
      <c r="I99" s="163">
        <v>2</v>
      </c>
      <c r="J99" s="163" t="s">
        <v>70</v>
      </c>
      <c r="K99" s="163" t="s">
        <v>265</v>
      </c>
    </row>
    <row r="100" spans="1:11" s="8" customFormat="1" ht="30">
      <c r="A100" s="163">
        <v>242</v>
      </c>
      <c r="B100" s="163" t="s">
        <v>1492</v>
      </c>
      <c r="C100" s="163" t="s">
        <v>104</v>
      </c>
      <c r="D100" s="163" t="s">
        <v>105</v>
      </c>
      <c r="E100" s="4" t="s">
        <v>1493</v>
      </c>
      <c r="F100" s="163" t="s">
        <v>59</v>
      </c>
      <c r="G100" s="163" t="s">
        <v>44</v>
      </c>
      <c r="H100" s="163" t="s">
        <v>692</v>
      </c>
      <c r="I100" s="163">
        <v>2</v>
      </c>
      <c r="J100" s="163" t="s">
        <v>70</v>
      </c>
      <c r="K100" s="163" t="s">
        <v>123</v>
      </c>
    </row>
    <row r="101" spans="1:11" ht="150">
      <c r="A101" s="163">
        <v>128</v>
      </c>
      <c r="B101" s="163" t="s">
        <v>65</v>
      </c>
      <c r="C101" s="163" t="s">
        <v>66</v>
      </c>
      <c r="D101" s="163" t="s">
        <v>84</v>
      </c>
      <c r="E101" s="4" t="s">
        <v>821</v>
      </c>
      <c r="F101" s="163" t="s">
        <v>59</v>
      </c>
      <c r="G101" s="163" t="s">
        <v>38</v>
      </c>
      <c r="H101" s="163" t="s">
        <v>40</v>
      </c>
      <c r="I101" s="163">
        <v>2</v>
      </c>
      <c r="J101" s="163" t="s">
        <v>41</v>
      </c>
      <c r="K101" s="163" t="s">
        <v>825</v>
      </c>
    </row>
    <row r="102" spans="1:11" ht="45">
      <c r="A102" s="163">
        <v>124</v>
      </c>
      <c r="B102" s="163" t="s">
        <v>65</v>
      </c>
      <c r="C102" s="163" t="s">
        <v>66</v>
      </c>
      <c r="D102" s="163" t="s">
        <v>84</v>
      </c>
      <c r="E102" s="113" t="s">
        <v>798</v>
      </c>
      <c r="F102" s="163" t="s">
        <v>59</v>
      </c>
      <c r="G102" s="163" t="s">
        <v>38</v>
      </c>
      <c r="H102" s="163" t="s">
        <v>40</v>
      </c>
      <c r="I102" s="163">
        <v>3</v>
      </c>
      <c r="J102" s="163" t="s">
        <v>41</v>
      </c>
      <c r="K102" s="163" t="s">
        <v>801</v>
      </c>
    </row>
    <row r="103" spans="1:11" ht="30">
      <c r="A103" s="163">
        <v>105</v>
      </c>
      <c r="B103" s="163" t="s">
        <v>65</v>
      </c>
      <c r="C103" s="163" t="s">
        <v>66</v>
      </c>
      <c r="D103" s="163" t="s">
        <v>73</v>
      </c>
      <c r="E103" s="4" t="s">
        <v>695</v>
      </c>
      <c r="F103" s="163" t="s">
        <v>59</v>
      </c>
      <c r="G103" s="163" t="s">
        <v>62</v>
      </c>
      <c r="H103" s="163" t="s">
        <v>34</v>
      </c>
      <c r="I103" s="163">
        <v>3</v>
      </c>
      <c r="J103" s="163" t="s">
        <v>102</v>
      </c>
      <c r="K103" s="163" t="s">
        <v>265</v>
      </c>
    </row>
    <row r="104" spans="1:11" s="8" customFormat="1" ht="45">
      <c r="A104" s="39">
        <v>21</v>
      </c>
      <c r="B104" s="163" t="s">
        <v>25</v>
      </c>
      <c r="C104" s="163" t="s">
        <v>26</v>
      </c>
      <c r="D104" s="163" t="s">
        <v>54</v>
      </c>
      <c r="E104" s="4" t="s">
        <v>231</v>
      </c>
      <c r="F104" s="163" t="s">
        <v>59</v>
      </c>
      <c r="G104" s="163" t="s">
        <v>48</v>
      </c>
      <c r="H104" s="163" t="s">
        <v>40</v>
      </c>
      <c r="I104" s="163">
        <v>3</v>
      </c>
      <c r="J104" s="163" t="s">
        <v>41</v>
      </c>
      <c r="K104" s="163" t="s">
        <v>123</v>
      </c>
    </row>
    <row r="105" spans="1:11" ht="30">
      <c r="A105" s="39">
        <v>26</v>
      </c>
      <c r="B105" s="163" t="s">
        <v>25</v>
      </c>
      <c r="C105" s="163" t="s">
        <v>26</v>
      </c>
      <c r="D105" s="163" t="s">
        <v>54</v>
      </c>
      <c r="E105" s="4" t="s">
        <v>259</v>
      </c>
      <c r="F105" s="163" t="s">
        <v>59</v>
      </c>
      <c r="G105" s="163" t="s">
        <v>62</v>
      </c>
      <c r="H105" s="163" t="s">
        <v>262</v>
      </c>
      <c r="I105" s="163">
        <v>3</v>
      </c>
      <c r="J105" s="163" t="s">
        <v>41</v>
      </c>
      <c r="K105" s="163" t="s">
        <v>265</v>
      </c>
    </row>
    <row r="106" spans="1:11" ht="30">
      <c r="A106" s="163">
        <v>144</v>
      </c>
      <c r="B106" s="163" t="s">
        <v>1428</v>
      </c>
      <c r="C106" s="163" t="s">
        <v>66</v>
      </c>
      <c r="D106" s="163" t="s">
        <v>84</v>
      </c>
      <c r="E106" s="4" t="s">
        <v>1469</v>
      </c>
      <c r="F106" s="163" t="s">
        <v>59</v>
      </c>
      <c r="G106" s="163" t="s">
        <v>44</v>
      </c>
      <c r="H106" s="163" t="s">
        <v>692</v>
      </c>
      <c r="I106" s="163">
        <v>3</v>
      </c>
      <c r="J106" s="163" t="s">
        <v>41</v>
      </c>
      <c r="K106" s="163" t="s">
        <v>123</v>
      </c>
    </row>
    <row r="107" spans="1:11" ht="60">
      <c r="A107" s="163">
        <v>142</v>
      </c>
      <c r="B107" s="163" t="s">
        <v>1428</v>
      </c>
      <c r="C107" s="163" t="s">
        <v>66</v>
      </c>
      <c r="D107" s="163" t="s">
        <v>84</v>
      </c>
      <c r="E107" s="4" t="s">
        <v>1462</v>
      </c>
      <c r="F107" s="163" t="s">
        <v>1463</v>
      </c>
      <c r="G107" s="163" t="s">
        <v>38</v>
      </c>
      <c r="H107" s="163" t="s">
        <v>692</v>
      </c>
      <c r="I107" s="163">
        <v>3</v>
      </c>
      <c r="J107" s="163" t="s">
        <v>41</v>
      </c>
      <c r="K107" s="163" t="s">
        <v>1467</v>
      </c>
    </row>
    <row r="108" spans="1:11" s="8" customFormat="1" ht="30">
      <c r="A108" s="163">
        <v>136</v>
      </c>
      <c r="B108" s="163" t="s">
        <v>65</v>
      </c>
      <c r="C108" s="163" t="s">
        <v>66</v>
      </c>
      <c r="D108" s="163" t="s">
        <v>84</v>
      </c>
      <c r="E108" s="4" t="s">
        <v>874</v>
      </c>
      <c r="F108" s="163" t="s">
        <v>59</v>
      </c>
      <c r="G108" s="163" t="s">
        <v>38</v>
      </c>
      <c r="H108" s="163" t="s">
        <v>40</v>
      </c>
      <c r="I108" s="163">
        <v>4</v>
      </c>
      <c r="J108" s="163" t="s">
        <v>102</v>
      </c>
      <c r="K108" s="163" t="s">
        <v>42</v>
      </c>
    </row>
    <row r="109" spans="1:11" s="8" customFormat="1" ht="30">
      <c r="A109" s="163">
        <v>129</v>
      </c>
      <c r="B109" s="163" t="s">
        <v>65</v>
      </c>
      <c r="C109" s="163" t="s">
        <v>66</v>
      </c>
      <c r="D109" s="163" t="s">
        <v>84</v>
      </c>
      <c r="E109" s="4" t="s">
        <v>829</v>
      </c>
      <c r="F109" s="163" t="s">
        <v>59</v>
      </c>
      <c r="G109" s="163" t="s">
        <v>62</v>
      </c>
      <c r="H109" s="163" t="s">
        <v>40</v>
      </c>
      <c r="I109" s="163">
        <v>4</v>
      </c>
      <c r="J109" s="163" t="s">
        <v>41</v>
      </c>
      <c r="K109" s="163" t="s">
        <v>42</v>
      </c>
    </row>
    <row r="110" spans="1:11" ht="25.5">
      <c r="A110" s="163">
        <v>223</v>
      </c>
      <c r="B110" s="25" t="s">
        <v>103</v>
      </c>
      <c r="C110" s="25" t="s">
        <v>104</v>
      </c>
      <c r="D110" s="104" t="s">
        <v>1236</v>
      </c>
      <c r="E110" s="108" t="s">
        <v>1257</v>
      </c>
      <c r="F110" s="104" t="s">
        <v>59</v>
      </c>
      <c r="G110" s="25" t="s">
        <v>1588</v>
      </c>
      <c r="H110" s="104" t="s">
        <v>40</v>
      </c>
      <c r="I110" s="104">
        <v>4</v>
      </c>
      <c r="J110" s="58" t="s">
        <v>1652</v>
      </c>
      <c r="K110" s="58" t="s">
        <v>1674</v>
      </c>
    </row>
    <row r="111" spans="1:11" ht="75">
      <c r="A111" s="163">
        <v>145</v>
      </c>
      <c r="B111" s="163" t="s">
        <v>1428</v>
      </c>
      <c r="C111" s="163" t="s">
        <v>66</v>
      </c>
      <c r="D111" s="163" t="s">
        <v>84</v>
      </c>
      <c r="E111" s="4" t="s">
        <v>1454</v>
      </c>
      <c r="F111" s="163" t="s">
        <v>59</v>
      </c>
      <c r="G111" s="163" t="s">
        <v>44</v>
      </c>
      <c r="H111" s="163" t="s">
        <v>692</v>
      </c>
      <c r="I111" s="163">
        <v>4</v>
      </c>
      <c r="J111" s="163" t="s">
        <v>102</v>
      </c>
      <c r="K111" s="163" t="s">
        <v>265</v>
      </c>
    </row>
    <row r="112" spans="1:11" ht="45">
      <c r="A112" s="163">
        <v>61</v>
      </c>
      <c r="B112" s="163" t="s">
        <v>1428</v>
      </c>
      <c r="C112" s="163" t="s">
        <v>66</v>
      </c>
      <c r="D112" s="163" t="s">
        <v>67</v>
      </c>
      <c r="E112" s="4" t="s">
        <v>1458</v>
      </c>
      <c r="F112" s="163" t="s">
        <v>59</v>
      </c>
      <c r="G112" s="163" t="s">
        <v>62</v>
      </c>
      <c r="H112" s="163" t="s">
        <v>40</v>
      </c>
      <c r="I112" s="163">
        <v>4</v>
      </c>
      <c r="J112" s="163" t="s">
        <v>80</v>
      </c>
      <c r="K112" s="163" t="s">
        <v>265</v>
      </c>
    </row>
    <row r="113" spans="1:11" s="28" customFormat="1" ht="60">
      <c r="A113" s="163">
        <v>266</v>
      </c>
      <c r="B113" s="163" t="s">
        <v>1387</v>
      </c>
      <c r="C113" s="163"/>
      <c r="D113" s="163"/>
      <c r="E113" s="4" t="s">
        <v>1388</v>
      </c>
      <c r="F113" s="163" t="s">
        <v>59</v>
      </c>
      <c r="G113" s="163" t="s">
        <v>38</v>
      </c>
      <c r="H113" s="163" t="s">
        <v>40</v>
      </c>
      <c r="I113" s="163">
        <v>4</v>
      </c>
      <c r="J113" s="163" t="s">
        <v>102</v>
      </c>
      <c r="K113" s="163" t="s">
        <v>1393</v>
      </c>
    </row>
    <row r="114" spans="1:11" ht="25.5">
      <c r="A114" s="163">
        <v>232</v>
      </c>
      <c r="B114" s="25" t="s">
        <v>103</v>
      </c>
      <c r="C114" s="25" t="s">
        <v>104</v>
      </c>
      <c r="D114" s="104" t="s">
        <v>1236</v>
      </c>
      <c r="E114" s="108" t="s">
        <v>1274</v>
      </c>
      <c r="F114" s="104" t="s">
        <v>59</v>
      </c>
      <c r="G114" s="25" t="s">
        <v>1588</v>
      </c>
      <c r="H114" s="104" t="s">
        <v>40</v>
      </c>
      <c r="I114" s="104">
        <v>6</v>
      </c>
      <c r="J114" s="58" t="s">
        <v>1652</v>
      </c>
      <c r="K114" s="58" t="s">
        <v>1674</v>
      </c>
    </row>
    <row r="115" spans="1:11" ht="45">
      <c r="A115" s="39">
        <v>40</v>
      </c>
      <c r="B115" s="163" t="s">
        <v>25</v>
      </c>
      <c r="C115" s="163" t="s">
        <v>26</v>
      </c>
      <c r="D115" s="163" t="s">
        <v>54</v>
      </c>
      <c r="E115" s="4" t="s">
        <v>352</v>
      </c>
      <c r="F115" s="163" t="s">
        <v>59</v>
      </c>
      <c r="G115" s="163" t="s">
        <v>62</v>
      </c>
      <c r="H115" s="163" t="s">
        <v>40</v>
      </c>
      <c r="I115" s="163">
        <v>6</v>
      </c>
      <c r="J115" s="163" t="s">
        <v>70</v>
      </c>
      <c r="K115" s="163" t="s">
        <v>265</v>
      </c>
    </row>
    <row r="116" spans="1:11" ht="30">
      <c r="A116" s="163">
        <v>146</v>
      </c>
      <c r="B116" s="163" t="s">
        <v>65</v>
      </c>
      <c r="C116" s="163" t="s">
        <v>66</v>
      </c>
      <c r="D116" s="163" t="s">
        <v>84</v>
      </c>
      <c r="E116" s="4" t="s">
        <v>1504</v>
      </c>
      <c r="F116" s="163" t="s">
        <v>1463</v>
      </c>
      <c r="G116" s="163" t="s">
        <v>62</v>
      </c>
      <c r="H116" s="163" t="s">
        <v>40</v>
      </c>
      <c r="I116" s="163">
        <v>6</v>
      </c>
      <c r="J116" s="163" t="s">
        <v>41</v>
      </c>
      <c r="K116" s="163" t="s">
        <v>123</v>
      </c>
    </row>
    <row r="117" spans="1:11" ht="30">
      <c r="A117" s="163">
        <v>141</v>
      </c>
      <c r="B117" s="163" t="s">
        <v>65</v>
      </c>
      <c r="C117" s="163" t="s">
        <v>66</v>
      </c>
      <c r="D117" s="163" t="s">
        <v>84</v>
      </c>
      <c r="E117" s="4" t="s">
        <v>905</v>
      </c>
      <c r="F117" s="163" t="s">
        <v>59</v>
      </c>
      <c r="G117" s="163" t="s">
        <v>62</v>
      </c>
      <c r="H117" s="163" t="s">
        <v>40</v>
      </c>
      <c r="I117" s="163">
        <v>6</v>
      </c>
      <c r="J117" s="163" t="s">
        <v>70</v>
      </c>
      <c r="K117" s="163" t="s">
        <v>908</v>
      </c>
    </row>
    <row r="118" spans="1:11" ht="105">
      <c r="A118" s="163">
        <v>112</v>
      </c>
      <c r="B118" s="163" t="s">
        <v>65</v>
      </c>
      <c r="C118" s="163" t="s">
        <v>66</v>
      </c>
      <c r="D118" s="163" t="s">
        <v>81</v>
      </c>
      <c r="E118" s="4" t="s">
        <v>722</v>
      </c>
      <c r="F118" s="163" t="s">
        <v>59</v>
      </c>
      <c r="G118" s="163" t="s">
        <v>44</v>
      </c>
      <c r="H118" s="163" t="s">
        <v>40</v>
      </c>
      <c r="I118" s="163">
        <v>6</v>
      </c>
      <c r="J118" s="163" t="s">
        <v>41</v>
      </c>
      <c r="K118" s="163" t="s">
        <v>727</v>
      </c>
    </row>
    <row r="119" spans="1:11" ht="30">
      <c r="A119" s="163">
        <v>55</v>
      </c>
      <c r="B119" s="163" t="s">
        <v>65</v>
      </c>
      <c r="C119" s="163" t="s">
        <v>66</v>
      </c>
      <c r="D119" s="163" t="s">
        <v>67</v>
      </c>
      <c r="E119" s="4" t="s">
        <v>1846</v>
      </c>
      <c r="F119" s="163" t="s">
        <v>59</v>
      </c>
      <c r="G119" s="163" t="s">
        <v>48</v>
      </c>
      <c r="H119" s="163" t="s">
        <v>411</v>
      </c>
      <c r="I119" s="163">
        <v>8</v>
      </c>
      <c r="J119" s="163" t="s">
        <v>41</v>
      </c>
      <c r="K119" s="163" t="s">
        <v>265</v>
      </c>
    </row>
    <row r="120" spans="1:11" ht="105">
      <c r="A120" s="163">
        <v>59</v>
      </c>
      <c r="B120" s="163" t="s">
        <v>65</v>
      </c>
      <c r="C120" s="163" t="s">
        <v>66</v>
      </c>
      <c r="D120" s="163" t="s">
        <v>67</v>
      </c>
      <c r="E120" s="4" t="s">
        <v>435</v>
      </c>
      <c r="F120" s="163" t="s">
        <v>59</v>
      </c>
      <c r="G120" s="163" t="s">
        <v>38</v>
      </c>
      <c r="H120" s="163" t="s">
        <v>50</v>
      </c>
      <c r="I120" s="163">
        <v>8</v>
      </c>
      <c r="J120" s="36" t="s">
        <v>439</v>
      </c>
      <c r="K120" s="163" t="s">
        <v>440</v>
      </c>
    </row>
    <row r="121" spans="1:11" s="28" customFormat="1" ht="90">
      <c r="A121" s="163">
        <v>115</v>
      </c>
      <c r="B121" s="163" t="s">
        <v>65</v>
      </c>
      <c r="C121" s="163" t="s">
        <v>66</v>
      </c>
      <c r="D121" s="163" t="s">
        <v>81</v>
      </c>
      <c r="E121" s="4" t="s">
        <v>745</v>
      </c>
      <c r="F121" s="163" t="s">
        <v>59</v>
      </c>
      <c r="G121" s="163" t="s">
        <v>48</v>
      </c>
      <c r="H121" s="163" t="s">
        <v>50</v>
      </c>
      <c r="I121" s="163">
        <v>8</v>
      </c>
      <c r="J121" s="163" t="s">
        <v>41</v>
      </c>
      <c r="K121" s="163" t="s">
        <v>749</v>
      </c>
    </row>
    <row r="122" spans="1:11" ht="30">
      <c r="A122" s="163">
        <v>123</v>
      </c>
      <c r="B122" s="163" t="s">
        <v>65</v>
      </c>
      <c r="C122" s="163" t="s">
        <v>66</v>
      </c>
      <c r="D122" s="163" t="s">
        <v>84</v>
      </c>
      <c r="E122" s="4" t="s">
        <v>793</v>
      </c>
      <c r="F122" s="163" t="s">
        <v>59</v>
      </c>
      <c r="G122" s="163" t="s">
        <v>62</v>
      </c>
      <c r="H122" s="163" t="s">
        <v>34</v>
      </c>
      <c r="I122" s="163">
        <v>12</v>
      </c>
      <c r="J122" s="163" t="s">
        <v>70</v>
      </c>
      <c r="K122" s="163" t="s">
        <v>265</v>
      </c>
    </row>
    <row r="123" spans="1:11" ht="30">
      <c r="A123" s="163">
        <v>161</v>
      </c>
      <c r="B123" s="163">
        <v>2</v>
      </c>
      <c r="C123" s="163" t="s">
        <v>66</v>
      </c>
      <c r="D123" s="163" t="s">
        <v>999</v>
      </c>
      <c r="E123" s="4" t="s">
        <v>1006</v>
      </c>
      <c r="F123" s="163" t="s">
        <v>59</v>
      </c>
      <c r="G123" s="163" t="s">
        <v>62</v>
      </c>
      <c r="H123" s="163" t="s">
        <v>50</v>
      </c>
      <c r="I123" s="163" t="s">
        <v>2034</v>
      </c>
      <c r="J123" s="163" t="s">
        <v>102</v>
      </c>
      <c r="K123" s="163" t="s">
        <v>42</v>
      </c>
    </row>
    <row r="124" spans="1:11" ht="30">
      <c r="A124" s="98">
        <v>191</v>
      </c>
      <c r="B124" s="163">
        <v>3</v>
      </c>
      <c r="C124" s="163" t="s">
        <v>97</v>
      </c>
      <c r="D124" s="163" t="s">
        <v>100</v>
      </c>
      <c r="E124" s="4" t="s">
        <v>1149</v>
      </c>
      <c r="F124" s="163" t="s">
        <v>59</v>
      </c>
      <c r="G124" s="163" t="s">
        <v>48</v>
      </c>
      <c r="H124" s="163" t="s">
        <v>50</v>
      </c>
      <c r="I124" s="163" t="s">
        <v>2034</v>
      </c>
      <c r="J124" s="163" t="s">
        <v>102</v>
      </c>
      <c r="K124" s="163" t="s">
        <v>42</v>
      </c>
    </row>
    <row r="125" spans="1:11" ht="75">
      <c r="A125" s="163">
        <v>267</v>
      </c>
      <c r="B125" s="163" t="s">
        <v>1387</v>
      </c>
      <c r="C125" s="163"/>
      <c r="D125" s="163"/>
      <c r="E125" s="4" t="s">
        <v>1396</v>
      </c>
      <c r="F125" s="163" t="s">
        <v>1398</v>
      </c>
      <c r="G125" s="163" t="s">
        <v>62</v>
      </c>
      <c r="H125" s="163" t="s">
        <v>896</v>
      </c>
      <c r="I125" s="163">
        <v>4</v>
      </c>
      <c r="J125" s="163" t="s">
        <v>70</v>
      </c>
      <c r="K125" s="163" t="s">
        <v>1401</v>
      </c>
    </row>
    <row r="126" spans="1:11" ht="45">
      <c r="A126" s="163">
        <v>273</v>
      </c>
      <c r="B126" s="163" t="s">
        <v>1387</v>
      </c>
      <c r="C126" s="163"/>
      <c r="D126" s="163"/>
      <c r="E126" s="4" t="s">
        <v>1537</v>
      </c>
      <c r="F126" s="163" t="s">
        <v>1539</v>
      </c>
      <c r="G126" s="163" t="s">
        <v>44</v>
      </c>
      <c r="H126" s="163" t="s">
        <v>692</v>
      </c>
      <c r="I126" s="163">
        <v>2</v>
      </c>
      <c r="J126" s="163" t="s">
        <v>439</v>
      </c>
      <c r="K126" s="163" t="s">
        <v>123</v>
      </c>
    </row>
    <row r="127" spans="1:11" ht="45">
      <c r="A127" s="163">
        <v>274</v>
      </c>
      <c r="B127" s="163" t="s">
        <v>1387</v>
      </c>
      <c r="C127" s="163"/>
      <c r="D127" s="163"/>
      <c r="E127" s="4" t="s">
        <v>1545</v>
      </c>
      <c r="F127" s="163" t="s">
        <v>1539</v>
      </c>
      <c r="G127" s="163" t="s">
        <v>62</v>
      </c>
      <c r="H127" s="163" t="s">
        <v>692</v>
      </c>
      <c r="I127" s="163">
        <v>4</v>
      </c>
      <c r="J127" s="163" t="s">
        <v>80</v>
      </c>
      <c r="K127" s="163" t="s">
        <v>123</v>
      </c>
    </row>
    <row r="128" spans="1:11" ht="105">
      <c r="A128" s="163">
        <v>113</v>
      </c>
      <c r="B128" s="163" t="s">
        <v>65</v>
      </c>
      <c r="C128" s="163" t="s">
        <v>66</v>
      </c>
      <c r="D128" s="163" t="s">
        <v>81</v>
      </c>
      <c r="E128" s="4" t="s">
        <v>729</v>
      </c>
      <c r="F128" s="163" t="s">
        <v>731</v>
      </c>
      <c r="G128" s="163" t="s">
        <v>48</v>
      </c>
      <c r="H128" s="163" t="s">
        <v>50</v>
      </c>
      <c r="I128" s="163">
        <v>2</v>
      </c>
      <c r="J128" s="163" t="s">
        <v>41</v>
      </c>
      <c r="K128" s="163" t="s">
        <v>735</v>
      </c>
    </row>
    <row r="129" spans="1:11" ht="45">
      <c r="A129" s="163">
        <v>116</v>
      </c>
      <c r="B129" s="163" t="s">
        <v>65</v>
      </c>
      <c r="C129" s="163" t="s">
        <v>66</v>
      </c>
      <c r="D129" s="163" t="s">
        <v>81</v>
      </c>
      <c r="E129" s="4" t="s">
        <v>751</v>
      </c>
      <c r="F129" s="163" t="s">
        <v>731</v>
      </c>
      <c r="G129" s="163" t="s">
        <v>62</v>
      </c>
      <c r="H129" s="163" t="s">
        <v>40</v>
      </c>
      <c r="I129" s="163">
        <v>2</v>
      </c>
      <c r="J129" s="163" t="s">
        <v>102</v>
      </c>
      <c r="K129" s="163" t="s">
        <v>42</v>
      </c>
    </row>
    <row r="130" spans="1:11" ht="38.25">
      <c r="A130" s="163">
        <v>255</v>
      </c>
      <c r="B130" s="163" t="s">
        <v>1604</v>
      </c>
      <c r="C130" s="163" t="s">
        <v>1605</v>
      </c>
      <c r="D130" s="163" t="s">
        <v>1322</v>
      </c>
      <c r="E130" s="77" t="s">
        <v>1819</v>
      </c>
      <c r="F130" s="44" t="s">
        <v>1608</v>
      </c>
      <c r="G130" s="163" t="s">
        <v>1568</v>
      </c>
      <c r="H130" s="163" t="s">
        <v>1317</v>
      </c>
      <c r="I130" s="163">
        <v>4</v>
      </c>
      <c r="J130" s="25" t="s">
        <v>1599</v>
      </c>
      <c r="K130" s="25" t="s">
        <v>1596</v>
      </c>
    </row>
    <row r="131" spans="1:11" ht="45">
      <c r="A131" s="163">
        <v>114</v>
      </c>
      <c r="B131" s="163" t="s">
        <v>65</v>
      </c>
      <c r="C131" s="163" t="s">
        <v>66</v>
      </c>
      <c r="D131" s="163" t="s">
        <v>81</v>
      </c>
      <c r="E131" s="4" t="s">
        <v>737</v>
      </c>
      <c r="F131" s="163" t="s">
        <v>731</v>
      </c>
      <c r="G131" s="163" t="s">
        <v>62</v>
      </c>
      <c r="H131" s="163" t="s">
        <v>50</v>
      </c>
      <c r="I131" s="163">
        <v>4</v>
      </c>
      <c r="J131" s="163" t="s">
        <v>742</v>
      </c>
      <c r="K131" s="163" t="s">
        <v>743</v>
      </c>
    </row>
    <row r="132" spans="1:11" ht="45">
      <c r="A132" s="98">
        <v>200</v>
      </c>
      <c r="B132" s="163">
        <v>3</v>
      </c>
      <c r="C132" s="163" t="s">
        <v>97</v>
      </c>
      <c r="D132" s="163" t="s">
        <v>98</v>
      </c>
      <c r="E132" s="4" t="s">
        <v>1189</v>
      </c>
      <c r="F132" s="163" t="s">
        <v>43</v>
      </c>
      <c r="G132" s="163" t="s">
        <v>38</v>
      </c>
      <c r="H132" s="163" t="s">
        <v>40</v>
      </c>
      <c r="I132" s="163">
        <v>1</v>
      </c>
      <c r="J132" s="163" t="s">
        <v>102</v>
      </c>
      <c r="K132" s="163" t="s">
        <v>95</v>
      </c>
    </row>
    <row r="133" spans="1:11" ht="30">
      <c r="A133" s="98">
        <v>202</v>
      </c>
      <c r="B133" s="163">
        <v>3</v>
      </c>
      <c r="C133" s="163" t="s">
        <v>97</v>
      </c>
      <c r="D133" s="163" t="s">
        <v>98</v>
      </c>
      <c r="E133" s="4" t="s">
        <v>1198</v>
      </c>
      <c r="F133" s="163" t="s">
        <v>43</v>
      </c>
      <c r="G133" s="163" t="s">
        <v>44</v>
      </c>
      <c r="H133" s="163" t="s">
        <v>31</v>
      </c>
      <c r="I133" s="163">
        <v>1</v>
      </c>
      <c r="J133" s="163" t="s">
        <v>102</v>
      </c>
      <c r="K133" s="163" t="s">
        <v>95</v>
      </c>
    </row>
    <row r="134" spans="1:11" ht="30">
      <c r="A134" s="98">
        <v>203</v>
      </c>
      <c r="B134" s="163">
        <v>3</v>
      </c>
      <c r="C134" s="163" t="s">
        <v>97</v>
      </c>
      <c r="D134" s="163" t="s">
        <v>1203</v>
      </c>
      <c r="E134" s="4" t="s">
        <v>1204</v>
      </c>
      <c r="F134" s="163" t="s">
        <v>43</v>
      </c>
      <c r="G134" s="163" t="s">
        <v>44</v>
      </c>
      <c r="H134" s="163" t="s">
        <v>31</v>
      </c>
      <c r="I134" s="163">
        <v>1</v>
      </c>
      <c r="J134" s="163" t="s">
        <v>102</v>
      </c>
      <c r="K134" s="163" t="s">
        <v>95</v>
      </c>
    </row>
    <row r="135" spans="1:11" ht="30">
      <c r="A135" s="98">
        <v>195</v>
      </c>
      <c r="B135" s="163">
        <v>3</v>
      </c>
      <c r="C135" s="163" t="s">
        <v>97</v>
      </c>
      <c r="D135" s="163" t="s">
        <v>1154</v>
      </c>
      <c r="E135" s="4" t="s">
        <v>1160</v>
      </c>
      <c r="F135" s="163" t="s">
        <v>43</v>
      </c>
      <c r="G135" s="163" t="s">
        <v>48</v>
      </c>
      <c r="H135" s="163" t="s">
        <v>34</v>
      </c>
      <c r="I135" s="163">
        <v>1</v>
      </c>
      <c r="J135" s="163" t="s">
        <v>102</v>
      </c>
      <c r="K135" s="163" t="s">
        <v>42</v>
      </c>
    </row>
    <row r="136" spans="1:11" s="8" customFormat="1" ht="30">
      <c r="A136" s="98">
        <v>204</v>
      </c>
      <c r="B136" s="163">
        <v>3</v>
      </c>
      <c r="C136" s="163" t="s">
        <v>97</v>
      </c>
      <c r="D136" s="163" t="s">
        <v>1210</v>
      </c>
      <c r="E136" s="4" t="s">
        <v>1211</v>
      </c>
      <c r="F136" s="163" t="s">
        <v>43</v>
      </c>
      <c r="G136" s="163" t="s">
        <v>48</v>
      </c>
      <c r="H136" s="163" t="s">
        <v>31</v>
      </c>
      <c r="I136" s="163">
        <v>1</v>
      </c>
      <c r="J136" s="163" t="s">
        <v>102</v>
      </c>
      <c r="K136" s="163" t="s">
        <v>96</v>
      </c>
    </row>
    <row r="137" spans="1:11" ht="30">
      <c r="A137" s="163">
        <v>67</v>
      </c>
      <c r="B137" s="163" t="s">
        <v>65</v>
      </c>
      <c r="C137" s="163" t="s">
        <v>66</v>
      </c>
      <c r="D137" s="163" t="s">
        <v>75</v>
      </c>
      <c r="E137" s="4" t="s">
        <v>466</v>
      </c>
      <c r="F137" s="163" t="s">
        <v>43</v>
      </c>
      <c r="G137" s="163" t="s">
        <v>48</v>
      </c>
      <c r="H137" s="163" t="s">
        <v>34</v>
      </c>
      <c r="I137" s="163">
        <v>2</v>
      </c>
      <c r="J137" s="163" t="s">
        <v>102</v>
      </c>
      <c r="K137" s="163" t="s">
        <v>95</v>
      </c>
    </row>
    <row r="138" spans="1:11" ht="30">
      <c r="A138" s="163">
        <v>81</v>
      </c>
      <c r="B138" s="163" t="s">
        <v>65</v>
      </c>
      <c r="C138" s="163" t="s">
        <v>66</v>
      </c>
      <c r="D138" s="163" t="s">
        <v>75</v>
      </c>
      <c r="E138" s="4" t="s">
        <v>535</v>
      </c>
      <c r="F138" s="163" t="s">
        <v>43</v>
      </c>
      <c r="G138" s="163" t="s">
        <v>62</v>
      </c>
      <c r="H138" s="163" t="s">
        <v>40</v>
      </c>
      <c r="I138" s="163">
        <v>2</v>
      </c>
      <c r="J138" s="163" t="s">
        <v>539</v>
      </c>
      <c r="K138" s="163" t="s">
        <v>95</v>
      </c>
    </row>
    <row r="139" spans="1:11" ht="30">
      <c r="A139" s="163">
        <v>79</v>
      </c>
      <c r="B139" s="163" t="s">
        <v>65</v>
      </c>
      <c r="C139" s="163" t="s">
        <v>66</v>
      </c>
      <c r="D139" s="163" t="s">
        <v>75</v>
      </c>
      <c r="E139" s="4" t="s">
        <v>523</v>
      </c>
      <c r="F139" s="163" t="s">
        <v>43</v>
      </c>
      <c r="G139" s="163" t="s">
        <v>44</v>
      </c>
      <c r="H139" s="163" t="s">
        <v>40</v>
      </c>
      <c r="I139" s="163">
        <v>3</v>
      </c>
      <c r="J139" s="163" t="s">
        <v>102</v>
      </c>
      <c r="K139" s="163" t="s">
        <v>95</v>
      </c>
    </row>
    <row r="140" spans="1:11" ht="30">
      <c r="A140" s="98">
        <v>205</v>
      </c>
      <c r="B140" s="163">
        <v>3</v>
      </c>
      <c r="C140" s="163" t="s">
        <v>97</v>
      </c>
      <c r="D140" s="163" t="s">
        <v>1216</v>
      </c>
      <c r="E140" s="4" t="s">
        <v>1217</v>
      </c>
      <c r="F140" s="163" t="s">
        <v>43</v>
      </c>
      <c r="G140" s="163" t="s">
        <v>48</v>
      </c>
      <c r="H140" s="163" t="s">
        <v>31</v>
      </c>
      <c r="I140" s="163">
        <v>3</v>
      </c>
      <c r="J140" s="163" t="s">
        <v>102</v>
      </c>
      <c r="K140" s="163" t="s">
        <v>302</v>
      </c>
    </row>
    <row r="141" spans="1:11" ht="30">
      <c r="A141" s="163">
        <v>93</v>
      </c>
      <c r="B141" s="163" t="s">
        <v>65</v>
      </c>
      <c r="C141" s="163" t="s">
        <v>66</v>
      </c>
      <c r="D141" s="163" t="s">
        <v>571</v>
      </c>
      <c r="E141" s="4" t="s">
        <v>621</v>
      </c>
      <c r="F141" s="163" t="s">
        <v>43</v>
      </c>
      <c r="G141" s="163" t="s">
        <v>44</v>
      </c>
      <c r="H141" s="163" t="s">
        <v>40</v>
      </c>
      <c r="I141" s="163">
        <v>4</v>
      </c>
      <c r="J141" s="163" t="s">
        <v>102</v>
      </c>
      <c r="K141" s="163" t="s">
        <v>95</v>
      </c>
    </row>
    <row r="142" spans="1:11" ht="71.849999999999994" customHeight="1">
      <c r="A142" s="163">
        <v>272</v>
      </c>
      <c r="B142" s="163" t="s">
        <v>1387</v>
      </c>
      <c r="C142" s="163"/>
      <c r="D142" s="163"/>
      <c r="E142" s="4" t="s">
        <v>1532</v>
      </c>
      <c r="F142" s="163" t="s">
        <v>43</v>
      </c>
      <c r="G142" s="163" t="s">
        <v>44</v>
      </c>
      <c r="H142" s="163" t="s">
        <v>31</v>
      </c>
      <c r="I142" s="163">
        <v>4</v>
      </c>
      <c r="J142" s="163" t="s">
        <v>53</v>
      </c>
      <c r="K142" s="163" t="s">
        <v>123</v>
      </c>
    </row>
    <row r="143" spans="1:11" s="8" customFormat="1" ht="101.1" customHeight="1">
      <c r="A143" s="163">
        <v>218</v>
      </c>
      <c r="B143" s="25" t="s">
        <v>103</v>
      </c>
      <c r="C143" s="25" t="s">
        <v>104</v>
      </c>
      <c r="D143" s="104" t="s">
        <v>1236</v>
      </c>
      <c r="E143" s="108" t="s">
        <v>1858</v>
      </c>
      <c r="F143" s="104" t="s">
        <v>43</v>
      </c>
      <c r="G143" s="12" t="s">
        <v>38</v>
      </c>
      <c r="H143" s="104" t="s">
        <v>40</v>
      </c>
      <c r="I143" s="104">
        <v>6</v>
      </c>
      <c r="J143" s="25" t="s">
        <v>1652</v>
      </c>
      <c r="K143" s="25" t="s">
        <v>1674</v>
      </c>
    </row>
    <row r="144" spans="1:11" s="8" customFormat="1" ht="101.1" customHeight="1">
      <c r="A144" s="163">
        <v>86</v>
      </c>
      <c r="B144" s="163" t="s">
        <v>65</v>
      </c>
      <c r="C144" s="163" t="s">
        <v>66</v>
      </c>
      <c r="D144" s="163" t="s">
        <v>571</v>
      </c>
      <c r="E144" s="4" t="s">
        <v>572</v>
      </c>
      <c r="F144" s="163" t="s">
        <v>574</v>
      </c>
      <c r="G144" s="163" t="s">
        <v>48</v>
      </c>
      <c r="H144" s="163" t="s">
        <v>50</v>
      </c>
      <c r="I144" s="163">
        <v>4</v>
      </c>
      <c r="J144" s="163" t="s">
        <v>577</v>
      </c>
      <c r="K144" s="163" t="s">
        <v>578</v>
      </c>
    </row>
    <row r="145" spans="1:11" s="8" customFormat="1" ht="101.1" customHeight="1">
      <c r="A145" s="163">
        <v>215</v>
      </c>
      <c r="B145" s="12" t="s">
        <v>103</v>
      </c>
      <c r="C145" s="12" t="s">
        <v>104</v>
      </c>
      <c r="D145" s="105" t="s">
        <v>1236</v>
      </c>
      <c r="E145" s="112" t="s">
        <v>1855</v>
      </c>
      <c r="F145" s="105" t="s">
        <v>1245</v>
      </c>
      <c r="G145" s="49" t="s">
        <v>38</v>
      </c>
      <c r="H145" s="105" t="s">
        <v>40</v>
      </c>
      <c r="I145" s="105">
        <v>1</v>
      </c>
      <c r="J145" s="12" t="s">
        <v>1595</v>
      </c>
      <c r="K145" s="12" t="s">
        <v>1601</v>
      </c>
    </row>
    <row r="146" spans="1:11" s="8" customFormat="1" ht="101.1" customHeight="1">
      <c r="A146" s="163">
        <v>102</v>
      </c>
      <c r="B146" s="163" t="s">
        <v>65</v>
      </c>
      <c r="C146" s="163" t="s">
        <v>66</v>
      </c>
      <c r="D146" s="163" t="s">
        <v>73</v>
      </c>
      <c r="E146" s="4" t="s">
        <v>676</v>
      </c>
      <c r="F146" s="163" t="s">
        <v>678</v>
      </c>
      <c r="G146" s="163" t="s">
        <v>38</v>
      </c>
      <c r="H146" s="163" t="s">
        <v>40</v>
      </c>
      <c r="I146" s="163">
        <v>2</v>
      </c>
      <c r="J146" s="163" t="s">
        <v>102</v>
      </c>
      <c r="K146" s="163" t="s">
        <v>42</v>
      </c>
    </row>
    <row r="147" spans="1:11" s="28" customFormat="1" ht="101.1" customHeight="1">
      <c r="A147" s="163">
        <v>265</v>
      </c>
      <c r="B147" s="163" t="s">
        <v>1387</v>
      </c>
      <c r="C147" s="163" t="s">
        <v>104</v>
      </c>
      <c r="D147" s="163" t="s">
        <v>1824</v>
      </c>
      <c r="E147" s="4" t="s">
        <v>1825</v>
      </c>
      <c r="F147" s="163" t="s">
        <v>1826</v>
      </c>
      <c r="G147" s="163" t="s">
        <v>62</v>
      </c>
      <c r="H147" s="163" t="s">
        <v>692</v>
      </c>
      <c r="I147" s="163">
        <v>1</v>
      </c>
      <c r="J147" s="163" t="s">
        <v>102</v>
      </c>
      <c r="K147" s="163" t="s">
        <v>1426</v>
      </c>
    </row>
    <row r="148" spans="1:11" s="28" customFormat="1" ht="101.1" customHeight="1">
      <c r="A148" s="98">
        <v>192</v>
      </c>
      <c r="B148" s="163">
        <v>3</v>
      </c>
      <c r="C148" s="163" t="s">
        <v>97</v>
      </c>
      <c r="D148" s="163" t="s">
        <v>100</v>
      </c>
      <c r="E148" s="4" t="s">
        <v>1521</v>
      </c>
      <c r="F148" s="163" t="s">
        <v>1826</v>
      </c>
      <c r="G148" s="163" t="s">
        <v>44</v>
      </c>
      <c r="H148" s="163" t="s">
        <v>700</v>
      </c>
      <c r="I148" s="163">
        <v>1</v>
      </c>
      <c r="J148" s="163" t="s">
        <v>1525</v>
      </c>
      <c r="K148" s="163" t="s">
        <v>1439</v>
      </c>
    </row>
    <row r="149" spans="1:11" s="28" customFormat="1" ht="101.1" customHeight="1">
      <c r="A149" s="39">
        <v>12</v>
      </c>
      <c r="B149" s="163" t="s">
        <v>25</v>
      </c>
      <c r="C149" s="163" t="s">
        <v>175</v>
      </c>
      <c r="D149" s="163" t="s">
        <v>27</v>
      </c>
      <c r="E149" s="4" t="s">
        <v>187</v>
      </c>
      <c r="F149" s="163" t="s">
        <v>1826</v>
      </c>
      <c r="G149" s="163" t="s">
        <v>62</v>
      </c>
      <c r="H149" s="163" t="s">
        <v>34</v>
      </c>
      <c r="I149" s="163">
        <v>4</v>
      </c>
      <c r="J149" s="163" t="s">
        <v>193</v>
      </c>
      <c r="K149" s="163" t="s">
        <v>194</v>
      </c>
    </row>
    <row r="150" spans="1:11" s="28" customFormat="1" ht="30">
      <c r="A150" s="163">
        <v>250</v>
      </c>
      <c r="B150" s="25" t="s">
        <v>103</v>
      </c>
      <c r="C150" s="25" t="s">
        <v>104</v>
      </c>
      <c r="D150" s="71" t="s">
        <v>1298</v>
      </c>
      <c r="E150" s="71" t="s">
        <v>1866</v>
      </c>
      <c r="F150" s="71" t="s">
        <v>1309</v>
      </c>
      <c r="G150" s="25" t="s">
        <v>1575</v>
      </c>
      <c r="H150" s="71" t="s">
        <v>1419</v>
      </c>
      <c r="I150" s="71">
        <v>4</v>
      </c>
      <c r="J150" s="58" t="s">
        <v>1652</v>
      </c>
      <c r="K150" s="58" t="s">
        <v>1598</v>
      </c>
    </row>
    <row r="151" spans="1:11" s="6" customFormat="1" ht="60">
      <c r="A151" s="163">
        <v>251</v>
      </c>
      <c r="B151" s="25" t="s">
        <v>1604</v>
      </c>
      <c r="C151" s="25" t="s">
        <v>1605</v>
      </c>
      <c r="D151" s="71" t="s">
        <v>1653</v>
      </c>
      <c r="E151" s="72" t="s">
        <v>1867</v>
      </c>
      <c r="F151" s="71" t="s">
        <v>1655</v>
      </c>
      <c r="G151" s="25" t="s">
        <v>1646</v>
      </c>
      <c r="H151" s="71" t="s">
        <v>1660</v>
      </c>
      <c r="I151" s="71">
        <v>12</v>
      </c>
      <c r="J151" s="58" t="s">
        <v>1652</v>
      </c>
      <c r="K151" s="58" t="s">
        <v>1639</v>
      </c>
    </row>
    <row r="152" spans="1:11" ht="60">
      <c r="A152" s="39">
        <v>20</v>
      </c>
      <c r="B152" s="163" t="s">
        <v>25</v>
      </c>
      <c r="C152" s="163" t="s">
        <v>26</v>
      </c>
      <c r="D152" s="163" t="s">
        <v>54</v>
      </c>
      <c r="E152" s="113" t="s">
        <v>1965</v>
      </c>
      <c r="F152" s="163" t="s">
        <v>1218</v>
      </c>
      <c r="G152" s="163" t="s">
        <v>48</v>
      </c>
      <c r="H152" s="163" t="s">
        <v>50</v>
      </c>
      <c r="I152" s="163">
        <v>1</v>
      </c>
      <c r="J152" s="163" t="s">
        <v>102</v>
      </c>
      <c r="K152" s="163" t="s">
        <v>1439</v>
      </c>
    </row>
    <row r="153" spans="1:11" ht="30">
      <c r="A153" s="163">
        <v>77</v>
      </c>
      <c r="B153" s="163" t="s">
        <v>65</v>
      </c>
      <c r="C153" s="163" t="s">
        <v>66</v>
      </c>
      <c r="D153" s="163" t="s">
        <v>75</v>
      </c>
      <c r="E153" s="4" t="s">
        <v>513</v>
      </c>
      <c r="F153" s="163" t="s">
        <v>78</v>
      </c>
      <c r="G153" s="163" t="s">
        <v>62</v>
      </c>
      <c r="H153" s="163" t="s">
        <v>40</v>
      </c>
      <c r="I153" s="163">
        <v>1</v>
      </c>
      <c r="J153" s="163" t="s">
        <v>102</v>
      </c>
      <c r="K153" s="163" t="s">
        <v>518</v>
      </c>
    </row>
    <row r="154" spans="1:11" ht="45">
      <c r="A154" s="163">
        <v>52</v>
      </c>
      <c r="B154" s="163" t="s">
        <v>65</v>
      </c>
      <c r="C154" s="163" t="s">
        <v>66</v>
      </c>
      <c r="D154" s="163" t="s">
        <v>67</v>
      </c>
      <c r="E154" s="4" t="s">
        <v>389</v>
      </c>
      <c r="F154" s="163" t="s">
        <v>78</v>
      </c>
      <c r="G154" s="163" t="s">
        <v>38</v>
      </c>
      <c r="H154" s="163" t="s">
        <v>50</v>
      </c>
      <c r="I154" s="163">
        <v>1</v>
      </c>
      <c r="J154" s="163" t="s">
        <v>102</v>
      </c>
      <c r="K154" s="163" t="s">
        <v>95</v>
      </c>
    </row>
    <row r="155" spans="1:11" s="8" customFormat="1" ht="45">
      <c r="A155" s="163">
        <v>78</v>
      </c>
      <c r="B155" s="163" t="s">
        <v>65</v>
      </c>
      <c r="C155" s="163" t="s">
        <v>66</v>
      </c>
      <c r="D155" s="163" t="s">
        <v>75</v>
      </c>
      <c r="E155" s="4" t="s">
        <v>520</v>
      </c>
      <c r="F155" s="163" t="s">
        <v>78</v>
      </c>
      <c r="G155" s="163" t="s">
        <v>62</v>
      </c>
      <c r="H155" s="163" t="s">
        <v>50</v>
      </c>
      <c r="I155" s="163">
        <v>1</v>
      </c>
      <c r="J155" s="163" t="s">
        <v>102</v>
      </c>
      <c r="K155" s="163" t="s">
        <v>95</v>
      </c>
    </row>
    <row r="156" spans="1:11" ht="45">
      <c r="A156" s="163">
        <v>236</v>
      </c>
      <c r="B156" s="25" t="s">
        <v>103</v>
      </c>
      <c r="C156" s="25" t="s">
        <v>104</v>
      </c>
      <c r="D156" s="104" t="s">
        <v>1236</v>
      </c>
      <c r="E156" s="108" t="s">
        <v>1859</v>
      </c>
      <c r="F156" s="104" t="s">
        <v>78</v>
      </c>
      <c r="G156" s="25" t="s">
        <v>1568</v>
      </c>
      <c r="H156" s="104" t="s">
        <v>40</v>
      </c>
      <c r="I156" s="104">
        <v>1</v>
      </c>
      <c r="J156" s="58" t="s">
        <v>1652</v>
      </c>
      <c r="K156" s="58" t="s">
        <v>1809</v>
      </c>
    </row>
    <row r="157" spans="1:11" ht="75">
      <c r="A157" s="163">
        <v>69</v>
      </c>
      <c r="B157" s="166" t="s">
        <v>1428</v>
      </c>
      <c r="C157" s="166" t="s">
        <v>66</v>
      </c>
      <c r="D157" s="166" t="s">
        <v>75</v>
      </c>
      <c r="E157" s="95" t="s">
        <v>1943</v>
      </c>
      <c r="F157" s="166" t="s">
        <v>78</v>
      </c>
      <c r="G157" s="166" t="s">
        <v>38</v>
      </c>
      <c r="H157" s="166" t="s">
        <v>50</v>
      </c>
      <c r="I157" s="166">
        <v>1</v>
      </c>
      <c r="J157" s="166" t="s">
        <v>41</v>
      </c>
      <c r="K157" s="166" t="s">
        <v>1439</v>
      </c>
    </row>
    <row r="158" spans="1:11" ht="30">
      <c r="A158" s="163">
        <v>126</v>
      </c>
      <c r="B158" s="163" t="s">
        <v>65</v>
      </c>
      <c r="C158" s="163" t="s">
        <v>66</v>
      </c>
      <c r="D158" s="163" t="s">
        <v>84</v>
      </c>
      <c r="E158" s="4" t="s">
        <v>808</v>
      </c>
      <c r="F158" s="163" t="s">
        <v>78</v>
      </c>
      <c r="G158" s="163" t="s">
        <v>62</v>
      </c>
      <c r="H158" s="163" t="s">
        <v>40</v>
      </c>
      <c r="I158" s="163">
        <v>1</v>
      </c>
      <c r="J158" s="163" t="s">
        <v>46</v>
      </c>
      <c r="K158" s="163" t="s">
        <v>42</v>
      </c>
    </row>
    <row r="159" spans="1:11" ht="30">
      <c r="A159" s="163">
        <v>172</v>
      </c>
      <c r="B159" s="163">
        <v>2</v>
      </c>
      <c r="C159" s="163" t="s">
        <v>66</v>
      </c>
      <c r="D159" s="163" t="s">
        <v>94</v>
      </c>
      <c r="E159" s="4" t="s">
        <v>1060</v>
      </c>
      <c r="F159" s="163" t="s">
        <v>78</v>
      </c>
      <c r="G159" s="163" t="s">
        <v>62</v>
      </c>
      <c r="H159" s="163" t="s">
        <v>40</v>
      </c>
      <c r="I159" s="163">
        <v>1</v>
      </c>
      <c r="J159" s="163" t="s">
        <v>102</v>
      </c>
      <c r="K159" s="163" t="s">
        <v>42</v>
      </c>
    </row>
    <row r="160" spans="1:11" ht="362.1" customHeight="1">
      <c r="A160" s="163">
        <v>173</v>
      </c>
      <c r="B160" s="163">
        <v>2</v>
      </c>
      <c r="C160" s="163" t="s">
        <v>66</v>
      </c>
      <c r="D160" s="163" t="s">
        <v>94</v>
      </c>
      <c r="E160" s="4" t="s">
        <v>1068</v>
      </c>
      <c r="F160" s="163" t="s">
        <v>78</v>
      </c>
      <c r="G160" s="163" t="s">
        <v>62</v>
      </c>
      <c r="H160" s="163" t="s">
        <v>40</v>
      </c>
      <c r="I160" s="163">
        <v>1</v>
      </c>
      <c r="J160" s="163" t="s">
        <v>102</v>
      </c>
      <c r="K160" s="163" t="s">
        <v>42</v>
      </c>
    </row>
    <row r="161" spans="1:11" ht="30">
      <c r="A161" s="163">
        <v>256</v>
      </c>
      <c r="B161" s="163" t="s">
        <v>1325</v>
      </c>
      <c r="C161" s="163" t="s">
        <v>1326</v>
      </c>
      <c r="D161" s="163" t="s">
        <v>1327</v>
      </c>
      <c r="E161" s="4" t="s">
        <v>1328</v>
      </c>
      <c r="F161" s="163" t="s">
        <v>78</v>
      </c>
      <c r="G161" s="163" t="s">
        <v>62</v>
      </c>
      <c r="H161" s="163" t="s">
        <v>40</v>
      </c>
      <c r="I161" s="163">
        <v>1</v>
      </c>
      <c r="J161" s="163" t="s">
        <v>102</v>
      </c>
      <c r="K161" s="163" t="s">
        <v>42</v>
      </c>
    </row>
    <row r="162" spans="1:11" ht="30">
      <c r="A162" s="163">
        <v>259</v>
      </c>
      <c r="B162" s="163" t="s">
        <v>1325</v>
      </c>
      <c r="C162" s="163" t="s">
        <v>1326</v>
      </c>
      <c r="D162" s="163" t="s">
        <v>1327</v>
      </c>
      <c r="E162" s="4" t="s">
        <v>1346</v>
      </c>
      <c r="F162" s="163" t="s">
        <v>78</v>
      </c>
      <c r="G162" s="163" t="s">
        <v>38</v>
      </c>
      <c r="H162" s="163" t="s">
        <v>40</v>
      </c>
      <c r="I162" s="163">
        <v>1</v>
      </c>
      <c r="J162" s="163" t="s">
        <v>102</v>
      </c>
      <c r="K162" s="163" t="s">
        <v>42</v>
      </c>
    </row>
    <row r="163" spans="1:11" ht="30">
      <c r="A163" s="163">
        <v>206</v>
      </c>
      <c r="B163" s="163" t="s">
        <v>103</v>
      </c>
      <c r="C163" s="163" t="s">
        <v>104</v>
      </c>
      <c r="D163" s="44" t="s">
        <v>1220</v>
      </c>
      <c r="E163" s="109" t="s">
        <v>1569</v>
      </c>
      <c r="F163" s="44" t="s">
        <v>78</v>
      </c>
      <c r="G163" s="163" t="s">
        <v>44</v>
      </c>
      <c r="H163" s="44" t="s">
        <v>40</v>
      </c>
      <c r="I163" s="44">
        <v>1</v>
      </c>
      <c r="J163" s="163" t="s">
        <v>41</v>
      </c>
      <c r="K163" s="163" t="s">
        <v>42</v>
      </c>
    </row>
    <row r="164" spans="1:11" ht="76.5">
      <c r="A164" s="163">
        <v>211</v>
      </c>
      <c r="B164" s="163" t="s">
        <v>103</v>
      </c>
      <c r="C164" s="163" t="s">
        <v>104</v>
      </c>
      <c r="D164" s="107" t="s">
        <v>1236</v>
      </c>
      <c r="E164" s="115" t="s">
        <v>1851</v>
      </c>
      <c r="F164" s="107" t="s">
        <v>78</v>
      </c>
      <c r="G164" s="163" t="s">
        <v>62</v>
      </c>
      <c r="H164" s="107" t="s">
        <v>40</v>
      </c>
      <c r="I164" s="107">
        <v>1</v>
      </c>
      <c r="J164" s="47" t="s">
        <v>70</v>
      </c>
      <c r="K164" s="47" t="s">
        <v>1684</v>
      </c>
    </row>
    <row r="165" spans="1:11" ht="105">
      <c r="A165" s="163">
        <v>154</v>
      </c>
      <c r="B165" s="163" t="s">
        <v>65</v>
      </c>
      <c r="C165" s="163" t="s">
        <v>66</v>
      </c>
      <c r="D165" s="163" t="s">
        <v>85</v>
      </c>
      <c r="E165" s="4" t="s">
        <v>960</v>
      </c>
      <c r="F165" s="163" t="s">
        <v>78</v>
      </c>
      <c r="G165" s="163" t="s">
        <v>62</v>
      </c>
      <c r="H165" s="163" t="s">
        <v>40</v>
      </c>
      <c r="I165" s="163">
        <v>1</v>
      </c>
      <c r="J165" s="163" t="s">
        <v>102</v>
      </c>
      <c r="K165" s="163" t="s">
        <v>965</v>
      </c>
    </row>
    <row r="166" spans="1:11" ht="25.5">
      <c r="A166" s="163">
        <v>209</v>
      </c>
      <c r="B166" s="12" t="s">
        <v>103</v>
      </c>
      <c r="C166" s="12" t="s">
        <v>104</v>
      </c>
      <c r="D166" s="16" t="s">
        <v>1236</v>
      </c>
      <c r="E166" s="111" t="s">
        <v>1849</v>
      </c>
      <c r="F166" s="16" t="s">
        <v>78</v>
      </c>
      <c r="G166" s="12" t="s">
        <v>38</v>
      </c>
      <c r="H166" s="16" t="s">
        <v>40</v>
      </c>
      <c r="I166" s="16">
        <v>1</v>
      </c>
      <c r="J166" s="49" t="s">
        <v>1571</v>
      </c>
      <c r="K166" s="49" t="s">
        <v>1674</v>
      </c>
    </row>
    <row r="167" spans="1:11" ht="38.25">
      <c r="A167" s="163">
        <v>217</v>
      </c>
      <c r="B167" s="163" t="s">
        <v>103</v>
      </c>
      <c r="C167" s="163" t="s">
        <v>104</v>
      </c>
      <c r="D167" s="107" t="s">
        <v>1236</v>
      </c>
      <c r="E167" s="115" t="s">
        <v>1857</v>
      </c>
      <c r="F167" s="107" t="s">
        <v>78</v>
      </c>
      <c r="G167" s="12" t="s">
        <v>1821</v>
      </c>
      <c r="H167" s="107" t="s">
        <v>40</v>
      </c>
      <c r="I167" s="107">
        <v>1</v>
      </c>
      <c r="J167" s="47" t="s">
        <v>1652</v>
      </c>
      <c r="K167" s="47" t="s">
        <v>1674</v>
      </c>
    </row>
    <row r="168" spans="1:11" s="28" customFormat="1" ht="38.25">
      <c r="A168" s="163">
        <v>222</v>
      </c>
      <c r="B168" s="25" t="s">
        <v>103</v>
      </c>
      <c r="C168" s="25" t="s">
        <v>104</v>
      </c>
      <c r="D168" s="104" t="s">
        <v>1236</v>
      </c>
      <c r="E168" s="108" t="s">
        <v>1256</v>
      </c>
      <c r="F168" s="104" t="s">
        <v>78</v>
      </c>
      <c r="G168" s="58" t="s">
        <v>62</v>
      </c>
      <c r="H168" s="104" t="s">
        <v>40</v>
      </c>
      <c r="I168" s="104">
        <v>1</v>
      </c>
      <c r="J168" s="25" t="s">
        <v>1652</v>
      </c>
      <c r="K168" s="25" t="s">
        <v>1674</v>
      </c>
    </row>
    <row r="169" spans="1:11" ht="25.5">
      <c r="A169" s="163">
        <v>224</v>
      </c>
      <c r="B169" s="25" t="s">
        <v>103</v>
      </c>
      <c r="C169" s="25" t="s">
        <v>104</v>
      </c>
      <c r="D169" s="104" t="s">
        <v>1236</v>
      </c>
      <c r="E169" s="108" t="s">
        <v>1259</v>
      </c>
      <c r="F169" s="104" t="s">
        <v>78</v>
      </c>
      <c r="G169" s="25" t="s">
        <v>1821</v>
      </c>
      <c r="H169" s="104" t="s">
        <v>40</v>
      </c>
      <c r="I169" s="104">
        <v>1</v>
      </c>
      <c r="J169" s="58" t="s">
        <v>1652</v>
      </c>
      <c r="K169" s="58" t="s">
        <v>1674</v>
      </c>
    </row>
    <row r="170" spans="1:11" s="28" customFormat="1" ht="38.25">
      <c r="A170" s="163">
        <v>226</v>
      </c>
      <c r="B170" s="25" t="s">
        <v>103</v>
      </c>
      <c r="C170" s="25" t="s">
        <v>104</v>
      </c>
      <c r="D170" s="104" t="s">
        <v>1236</v>
      </c>
      <c r="E170" s="108" t="s">
        <v>1263</v>
      </c>
      <c r="F170" s="104" t="s">
        <v>78</v>
      </c>
      <c r="G170" s="25" t="s">
        <v>1821</v>
      </c>
      <c r="H170" s="104" t="s">
        <v>40</v>
      </c>
      <c r="I170" s="104">
        <v>1</v>
      </c>
      <c r="J170" s="58" t="s">
        <v>1652</v>
      </c>
      <c r="K170" s="58" t="s">
        <v>1674</v>
      </c>
    </row>
    <row r="171" spans="1:11" s="28" customFormat="1" ht="51">
      <c r="A171" s="163">
        <v>227</v>
      </c>
      <c r="B171" s="25" t="s">
        <v>103</v>
      </c>
      <c r="C171" s="25" t="s">
        <v>104</v>
      </c>
      <c r="D171" s="104" t="s">
        <v>1236</v>
      </c>
      <c r="E171" s="108" t="s">
        <v>1264</v>
      </c>
      <c r="F171" s="104" t="s">
        <v>78</v>
      </c>
      <c r="G171" s="25" t="s">
        <v>1821</v>
      </c>
      <c r="H171" s="104" t="s">
        <v>40</v>
      </c>
      <c r="I171" s="104">
        <v>1</v>
      </c>
      <c r="J171" s="58" t="s">
        <v>1652</v>
      </c>
      <c r="K171" s="58" t="s">
        <v>1674</v>
      </c>
    </row>
    <row r="172" spans="1:11" ht="51">
      <c r="A172" s="163">
        <v>228</v>
      </c>
      <c r="B172" s="25" t="s">
        <v>103</v>
      </c>
      <c r="C172" s="25" t="s">
        <v>104</v>
      </c>
      <c r="D172" s="104" t="s">
        <v>1236</v>
      </c>
      <c r="E172" s="108" t="s">
        <v>1266</v>
      </c>
      <c r="F172" s="104" t="s">
        <v>78</v>
      </c>
      <c r="G172" s="25" t="s">
        <v>62</v>
      </c>
      <c r="H172" s="104" t="s">
        <v>1317</v>
      </c>
      <c r="I172" s="104">
        <v>1</v>
      </c>
      <c r="J172" s="58" t="s">
        <v>1652</v>
      </c>
      <c r="K172" s="58" t="s">
        <v>1674</v>
      </c>
    </row>
    <row r="173" spans="1:11" ht="38.25">
      <c r="A173" s="163">
        <v>237</v>
      </c>
      <c r="B173" s="25" t="s">
        <v>103</v>
      </c>
      <c r="C173" s="25" t="s">
        <v>104</v>
      </c>
      <c r="D173" s="104" t="s">
        <v>1236</v>
      </c>
      <c r="E173" s="108" t="s">
        <v>1282</v>
      </c>
      <c r="F173" s="104" t="s">
        <v>78</v>
      </c>
      <c r="G173" s="25" t="s">
        <v>1568</v>
      </c>
      <c r="H173" s="104" t="s">
        <v>40</v>
      </c>
      <c r="I173" s="180">
        <v>1</v>
      </c>
      <c r="J173" s="58" t="s">
        <v>1652</v>
      </c>
      <c r="K173" s="58" t="s">
        <v>1674</v>
      </c>
    </row>
    <row r="174" spans="1:11" ht="60">
      <c r="A174" s="163">
        <v>167</v>
      </c>
      <c r="B174" s="166">
        <v>2</v>
      </c>
      <c r="C174" s="166" t="s">
        <v>66</v>
      </c>
      <c r="D174" s="166" t="s">
        <v>1025</v>
      </c>
      <c r="E174" s="95" t="s">
        <v>1918</v>
      </c>
      <c r="F174" s="166" t="s">
        <v>78</v>
      </c>
      <c r="G174" s="166" t="s">
        <v>62</v>
      </c>
      <c r="H174" s="166" t="s">
        <v>1919</v>
      </c>
      <c r="I174" s="166">
        <v>1</v>
      </c>
      <c r="J174" s="166" t="s">
        <v>439</v>
      </c>
      <c r="K174" s="166" t="s">
        <v>1921</v>
      </c>
    </row>
    <row r="175" spans="1:11" ht="30">
      <c r="A175" s="163">
        <v>97</v>
      </c>
      <c r="B175" s="23" t="s">
        <v>65</v>
      </c>
      <c r="C175" s="23" t="s">
        <v>66</v>
      </c>
      <c r="D175" s="23" t="s">
        <v>571</v>
      </c>
      <c r="E175" s="22" t="s">
        <v>642</v>
      </c>
      <c r="F175" s="23" t="s">
        <v>78</v>
      </c>
      <c r="G175" s="23" t="s">
        <v>62</v>
      </c>
      <c r="H175" s="23" t="s">
        <v>40</v>
      </c>
      <c r="I175" s="23">
        <v>2</v>
      </c>
      <c r="J175" s="23" t="s">
        <v>41</v>
      </c>
      <c r="K175" s="23" t="s">
        <v>648</v>
      </c>
    </row>
    <row r="176" spans="1:11" s="1" customFormat="1" ht="45">
      <c r="A176" s="39">
        <v>32</v>
      </c>
      <c r="B176" s="163" t="s">
        <v>25</v>
      </c>
      <c r="C176" s="163" t="s">
        <v>26</v>
      </c>
      <c r="D176" s="163" t="s">
        <v>54</v>
      </c>
      <c r="E176" s="4" t="s">
        <v>304</v>
      </c>
      <c r="F176" s="163" t="s">
        <v>78</v>
      </c>
      <c r="G176" s="163" t="s">
        <v>38</v>
      </c>
      <c r="H176" s="163" t="s">
        <v>34</v>
      </c>
      <c r="I176" s="163">
        <v>2</v>
      </c>
      <c r="J176" s="163" t="s">
        <v>46</v>
      </c>
      <c r="K176" s="163" t="s">
        <v>302</v>
      </c>
    </row>
    <row r="177" spans="1:11" s="1" customFormat="1" ht="120">
      <c r="A177" s="39">
        <v>8</v>
      </c>
      <c r="B177" s="163" t="s">
        <v>25</v>
      </c>
      <c r="C177" s="163" t="s">
        <v>26</v>
      </c>
      <c r="D177" s="163" t="s">
        <v>27</v>
      </c>
      <c r="E177" s="4" t="s">
        <v>156</v>
      </c>
      <c r="F177" s="163" t="s">
        <v>78</v>
      </c>
      <c r="G177" s="163" t="s">
        <v>44</v>
      </c>
      <c r="H177" s="163" t="s">
        <v>40</v>
      </c>
      <c r="I177" s="163">
        <v>2</v>
      </c>
      <c r="J177" s="163" t="s">
        <v>160</v>
      </c>
      <c r="K177" s="163" t="s">
        <v>161</v>
      </c>
    </row>
    <row r="178" spans="1:11" s="27" customFormat="1" ht="60">
      <c r="A178" s="163">
        <v>249</v>
      </c>
      <c r="B178" s="25" t="s">
        <v>103</v>
      </c>
      <c r="C178" s="25" t="s">
        <v>104</v>
      </c>
      <c r="D178" s="71" t="s">
        <v>1298</v>
      </c>
      <c r="E178" s="71" t="s">
        <v>1865</v>
      </c>
      <c r="F178" s="71" t="s">
        <v>78</v>
      </c>
      <c r="G178" s="25" t="s">
        <v>1646</v>
      </c>
      <c r="H178" s="71" t="s">
        <v>40</v>
      </c>
      <c r="I178" s="71">
        <v>2</v>
      </c>
      <c r="J178" s="58" t="s">
        <v>1649</v>
      </c>
      <c r="K178" s="58" t="s">
        <v>1632</v>
      </c>
    </row>
    <row r="179" spans="1:11" ht="45">
      <c r="A179" s="163">
        <v>168</v>
      </c>
      <c r="B179" s="163">
        <v>2</v>
      </c>
      <c r="C179" s="163" t="s">
        <v>66</v>
      </c>
      <c r="D179" s="163" t="s">
        <v>1033</v>
      </c>
      <c r="E179" s="4" t="s">
        <v>1034</v>
      </c>
      <c r="F179" s="163" t="s">
        <v>78</v>
      </c>
      <c r="G179" s="163" t="s">
        <v>62</v>
      </c>
      <c r="H179" s="163" t="s">
        <v>40</v>
      </c>
      <c r="I179" s="163">
        <v>2</v>
      </c>
      <c r="J179" s="163" t="s">
        <v>102</v>
      </c>
      <c r="K179" s="163" t="s">
        <v>42</v>
      </c>
    </row>
    <row r="180" spans="1:11">
      <c r="A180" s="163">
        <v>183</v>
      </c>
      <c r="B180" s="163">
        <v>2</v>
      </c>
      <c r="C180" s="163" t="s">
        <v>66</v>
      </c>
      <c r="D180" s="163" t="s">
        <v>1103</v>
      </c>
      <c r="E180" s="4" t="s">
        <v>1113</v>
      </c>
      <c r="F180" s="163" t="s">
        <v>78</v>
      </c>
      <c r="G180" s="163" t="s">
        <v>62</v>
      </c>
      <c r="H180" s="163" t="s">
        <v>50</v>
      </c>
      <c r="I180" s="163">
        <v>2</v>
      </c>
      <c r="J180" s="163" t="s">
        <v>102</v>
      </c>
      <c r="K180" s="163" t="s">
        <v>96</v>
      </c>
    </row>
    <row r="181" spans="1:11" ht="30">
      <c r="A181" s="163">
        <v>170</v>
      </c>
      <c r="B181" s="163">
        <v>2</v>
      </c>
      <c r="C181" s="163" t="s">
        <v>66</v>
      </c>
      <c r="D181" s="163" t="s">
        <v>1033</v>
      </c>
      <c r="E181" s="4" t="s">
        <v>1048</v>
      </c>
      <c r="F181" s="163" t="s">
        <v>78</v>
      </c>
      <c r="G181" s="163" t="s">
        <v>62</v>
      </c>
      <c r="H181" s="163" t="s">
        <v>40</v>
      </c>
      <c r="I181" s="163">
        <v>2</v>
      </c>
      <c r="J181" s="163" t="s">
        <v>70</v>
      </c>
      <c r="K181" s="163" t="s">
        <v>42</v>
      </c>
    </row>
    <row r="182" spans="1:11" s="28" customFormat="1" ht="30">
      <c r="A182" s="163">
        <v>182</v>
      </c>
      <c r="B182" s="163">
        <v>2</v>
      </c>
      <c r="C182" s="163" t="s">
        <v>66</v>
      </c>
      <c r="D182" s="163" t="s">
        <v>1103</v>
      </c>
      <c r="E182" s="4" t="s">
        <v>1104</v>
      </c>
      <c r="F182" s="163" t="s">
        <v>78</v>
      </c>
      <c r="G182" s="163" t="s">
        <v>62</v>
      </c>
      <c r="H182" s="163" t="s">
        <v>40</v>
      </c>
      <c r="I182" s="163">
        <v>2</v>
      </c>
      <c r="J182" s="163" t="s">
        <v>70</v>
      </c>
      <c r="K182" s="163" t="s">
        <v>96</v>
      </c>
    </row>
    <row r="183" spans="1:11" ht="30">
      <c r="A183" s="39">
        <v>19</v>
      </c>
      <c r="B183" s="163" t="s">
        <v>25</v>
      </c>
      <c r="C183" s="163" t="s">
        <v>26</v>
      </c>
      <c r="D183" s="163" t="s">
        <v>54</v>
      </c>
      <c r="E183" s="4" t="s">
        <v>223</v>
      </c>
      <c r="F183" s="163" t="s">
        <v>78</v>
      </c>
      <c r="G183" s="163" t="s">
        <v>62</v>
      </c>
      <c r="H183" s="163" t="s">
        <v>40</v>
      </c>
      <c r="I183" s="163">
        <v>3</v>
      </c>
      <c r="J183" s="163" t="s">
        <v>70</v>
      </c>
      <c r="K183" s="163" t="s">
        <v>229</v>
      </c>
    </row>
    <row r="184" spans="1:11" ht="30">
      <c r="A184" s="163">
        <v>110</v>
      </c>
      <c r="B184" s="163" t="s">
        <v>65</v>
      </c>
      <c r="C184" s="163" t="s">
        <v>66</v>
      </c>
      <c r="D184" s="163" t="s">
        <v>77</v>
      </c>
      <c r="E184" s="5" t="s">
        <v>710</v>
      </c>
      <c r="F184" s="163" t="s">
        <v>78</v>
      </c>
      <c r="G184" s="163" t="s">
        <v>48</v>
      </c>
      <c r="H184" s="163" t="s">
        <v>50</v>
      </c>
      <c r="I184" s="36">
        <v>4</v>
      </c>
      <c r="J184" s="163" t="s">
        <v>102</v>
      </c>
      <c r="K184" s="163" t="s">
        <v>95</v>
      </c>
    </row>
    <row r="185" spans="1:11" ht="38.25">
      <c r="A185" s="163">
        <v>216</v>
      </c>
      <c r="B185" s="12" t="s">
        <v>103</v>
      </c>
      <c r="C185" s="12" t="s">
        <v>104</v>
      </c>
      <c r="D185" s="105" t="s">
        <v>1236</v>
      </c>
      <c r="E185" s="112" t="s">
        <v>1856</v>
      </c>
      <c r="F185" s="105" t="s">
        <v>78</v>
      </c>
      <c r="G185" s="49" t="s">
        <v>62</v>
      </c>
      <c r="H185" s="105" t="s">
        <v>40</v>
      </c>
      <c r="I185" s="105">
        <v>4</v>
      </c>
      <c r="J185" s="12" t="s">
        <v>1595</v>
      </c>
      <c r="K185" s="12" t="s">
        <v>1601</v>
      </c>
    </row>
    <row r="186" spans="1:11" ht="30">
      <c r="A186" s="163">
        <v>233</v>
      </c>
      <c r="B186" s="25" t="s">
        <v>103</v>
      </c>
      <c r="C186" s="25" t="s">
        <v>104</v>
      </c>
      <c r="D186" s="104" t="s">
        <v>1236</v>
      </c>
      <c r="E186" s="108" t="s">
        <v>1276</v>
      </c>
      <c r="F186" s="104" t="s">
        <v>78</v>
      </c>
      <c r="G186" s="25" t="s">
        <v>1568</v>
      </c>
      <c r="H186" s="104" t="s">
        <v>40</v>
      </c>
      <c r="I186" s="104">
        <v>4</v>
      </c>
      <c r="J186" s="58" t="s">
        <v>1599</v>
      </c>
      <c r="K186" s="58" t="s">
        <v>1601</v>
      </c>
    </row>
    <row r="187" spans="1:11" ht="30">
      <c r="A187" s="163">
        <v>254</v>
      </c>
      <c r="B187" s="23" t="s">
        <v>103</v>
      </c>
      <c r="C187" s="23" t="s">
        <v>104</v>
      </c>
      <c r="D187" s="23" t="s">
        <v>1322</v>
      </c>
      <c r="E187" s="175" t="s">
        <v>1868</v>
      </c>
      <c r="F187" s="178" t="s">
        <v>78</v>
      </c>
      <c r="G187" s="23" t="s">
        <v>38</v>
      </c>
      <c r="H187" s="23" t="s">
        <v>40</v>
      </c>
      <c r="I187" s="23">
        <v>4</v>
      </c>
      <c r="J187" s="68" t="s">
        <v>1599</v>
      </c>
      <c r="K187" s="68" t="s">
        <v>1601</v>
      </c>
    </row>
    <row r="188" spans="1:11" s="166" customFormat="1" ht="45">
      <c r="A188" s="163">
        <v>212</v>
      </c>
      <c r="B188" s="163" t="s">
        <v>103</v>
      </c>
      <c r="C188" s="163" t="s">
        <v>104</v>
      </c>
      <c r="D188" s="107" t="s">
        <v>1236</v>
      </c>
      <c r="E188" s="115" t="s">
        <v>1852</v>
      </c>
      <c r="F188" s="107" t="s">
        <v>78</v>
      </c>
      <c r="G188" s="163" t="s">
        <v>38</v>
      </c>
      <c r="H188" s="107" t="s">
        <v>1317</v>
      </c>
      <c r="I188" s="107">
        <v>4</v>
      </c>
      <c r="J188" s="47" t="s">
        <v>1571</v>
      </c>
      <c r="K188" s="47" t="s">
        <v>1573</v>
      </c>
    </row>
    <row r="189" spans="1:11" s="99" customFormat="1" ht="97.5" customHeight="1">
      <c r="A189" s="163">
        <v>219</v>
      </c>
      <c r="B189" s="25" t="s">
        <v>103</v>
      </c>
      <c r="C189" s="25" t="s">
        <v>104</v>
      </c>
      <c r="D189" s="104" t="s">
        <v>1236</v>
      </c>
      <c r="E189" s="108" t="s">
        <v>1250</v>
      </c>
      <c r="F189" s="104" t="s">
        <v>78</v>
      </c>
      <c r="G189" s="12" t="s">
        <v>38</v>
      </c>
      <c r="H189" s="104" t="s">
        <v>40</v>
      </c>
      <c r="I189" s="104">
        <v>4</v>
      </c>
      <c r="J189" s="25" t="s">
        <v>1652</v>
      </c>
      <c r="K189" s="25" t="s">
        <v>1573</v>
      </c>
    </row>
    <row r="190" spans="1:11" ht="45">
      <c r="A190" s="39">
        <v>36</v>
      </c>
      <c r="B190" s="163" t="s">
        <v>25</v>
      </c>
      <c r="C190" s="163" t="s">
        <v>26</v>
      </c>
      <c r="D190" s="163" t="s">
        <v>54</v>
      </c>
      <c r="E190" s="4" t="s">
        <v>327</v>
      </c>
      <c r="F190" s="163" t="s">
        <v>78</v>
      </c>
      <c r="G190" s="163" t="s">
        <v>62</v>
      </c>
      <c r="H190" s="163" t="s">
        <v>31</v>
      </c>
      <c r="I190" s="163">
        <v>4</v>
      </c>
      <c r="J190" s="163" t="s">
        <v>46</v>
      </c>
      <c r="K190" s="163" t="s">
        <v>34</v>
      </c>
    </row>
    <row r="191" spans="1:11" s="8" customFormat="1" ht="28.5" customHeight="1">
      <c r="A191" s="163">
        <v>221</v>
      </c>
      <c r="B191" s="25" t="s">
        <v>103</v>
      </c>
      <c r="C191" s="25" t="s">
        <v>104</v>
      </c>
      <c r="D191" s="104" t="s">
        <v>1236</v>
      </c>
      <c r="E191" s="108" t="s">
        <v>1254</v>
      </c>
      <c r="F191" s="104" t="s">
        <v>78</v>
      </c>
      <c r="G191" s="25" t="s">
        <v>1575</v>
      </c>
      <c r="H191" s="104" t="s">
        <v>40</v>
      </c>
      <c r="I191" s="104">
        <v>4</v>
      </c>
      <c r="J191" s="25" t="s">
        <v>1652</v>
      </c>
      <c r="K191" s="25" t="s">
        <v>1674</v>
      </c>
    </row>
    <row r="192" spans="1:11" s="8" customFormat="1" ht="30">
      <c r="A192" s="163">
        <v>252</v>
      </c>
      <c r="B192" s="163" t="s">
        <v>103</v>
      </c>
      <c r="C192" s="163" t="s">
        <v>104</v>
      </c>
      <c r="D192" s="44" t="s">
        <v>1312</v>
      </c>
      <c r="E192" s="109" t="s">
        <v>1313</v>
      </c>
      <c r="F192" s="44" t="s">
        <v>78</v>
      </c>
      <c r="G192" s="163" t="s">
        <v>1575</v>
      </c>
      <c r="H192" s="44" t="s">
        <v>1317</v>
      </c>
      <c r="I192" s="44">
        <v>4</v>
      </c>
      <c r="J192" s="25" t="s">
        <v>1595</v>
      </c>
      <c r="K192" s="25" t="s">
        <v>1596</v>
      </c>
    </row>
    <row r="193" spans="1:11" s="8" customFormat="1" ht="135">
      <c r="A193" s="163">
        <v>180</v>
      </c>
      <c r="B193" s="163">
        <v>2</v>
      </c>
      <c r="C193" s="163" t="s">
        <v>66</v>
      </c>
      <c r="D193" s="163" t="s">
        <v>1085</v>
      </c>
      <c r="E193" s="4" t="s">
        <v>1093</v>
      </c>
      <c r="F193" s="163" t="s">
        <v>78</v>
      </c>
      <c r="G193" s="163" t="s">
        <v>48</v>
      </c>
      <c r="H193" s="163" t="s">
        <v>50</v>
      </c>
      <c r="I193" s="163">
        <v>4</v>
      </c>
      <c r="J193" s="163" t="s">
        <v>35</v>
      </c>
      <c r="K193" s="163" t="s">
        <v>123</v>
      </c>
    </row>
    <row r="194" spans="1:11" s="8" customFormat="1" ht="30">
      <c r="A194" s="39">
        <v>31</v>
      </c>
      <c r="B194" s="163" t="s">
        <v>25</v>
      </c>
      <c r="C194" s="163" t="s">
        <v>26</v>
      </c>
      <c r="D194" s="163" t="s">
        <v>54</v>
      </c>
      <c r="E194" s="4" t="s">
        <v>300</v>
      </c>
      <c r="F194" s="163" t="s">
        <v>78</v>
      </c>
      <c r="G194" s="163" t="s">
        <v>38</v>
      </c>
      <c r="H194" s="163" t="s">
        <v>31</v>
      </c>
      <c r="I194" s="163">
        <v>6</v>
      </c>
      <c r="J194" s="163" t="s">
        <v>46</v>
      </c>
      <c r="K194" s="163" t="s">
        <v>302</v>
      </c>
    </row>
    <row r="195" spans="1:11" ht="60">
      <c r="A195" s="163">
        <v>247</v>
      </c>
      <c r="B195" s="25" t="s">
        <v>103</v>
      </c>
      <c r="C195" s="25" t="s">
        <v>104</v>
      </c>
      <c r="D195" s="104" t="s">
        <v>1298</v>
      </c>
      <c r="E195" s="104" t="s">
        <v>1863</v>
      </c>
      <c r="F195" s="104" t="s">
        <v>78</v>
      </c>
      <c r="G195" s="25" t="s">
        <v>1568</v>
      </c>
      <c r="H195" s="104" t="s">
        <v>40</v>
      </c>
      <c r="I195" s="104">
        <v>6</v>
      </c>
      <c r="J195" s="58" t="s">
        <v>1571</v>
      </c>
      <c r="K195" s="58" t="s">
        <v>1639</v>
      </c>
    </row>
    <row r="196" spans="1:11" s="28" customFormat="1" ht="38.25">
      <c r="A196" s="163">
        <v>225</v>
      </c>
      <c r="B196" s="25" t="s">
        <v>103</v>
      </c>
      <c r="C196" s="25" t="s">
        <v>104</v>
      </c>
      <c r="D196" s="104" t="s">
        <v>1236</v>
      </c>
      <c r="E196" s="108" t="s">
        <v>1261</v>
      </c>
      <c r="F196" s="104" t="s">
        <v>78</v>
      </c>
      <c r="G196" s="25" t="s">
        <v>1575</v>
      </c>
      <c r="H196" s="104" t="s">
        <v>40</v>
      </c>
      <c r="I196" s="104">
        <v>6</v>
      </c>
      <c r="J196" s="58" t="s">
        <v>1599</v>
      </c>
      <c r="K196" s="58" t="s">
        <v>1601</v>
      </c>
    </row>
    <row r="197" spans="1:11" s="28" customFormat="1" ht="30">
      <c r="A197" s="163">
        <v>238</v>
      </c>
      <c r="B197" s="25" t="s">
        <v>103</v>
      </c>
      <c r="C197" s="25" t="s">
        <v>104</v>
      </c>
      <c r="D197" s="104" t="s">
        <v>1236</v>
      </c>
      <c r="E197" s="108" t="s">
        <v>1284</v>
      </c>
      <c r="F197" s="104" t="s">
        <v>78</v>
      </c>
      <c r="G197" s="25" t="s">
        <v>1568</v>
      </c>
      <c r="H197" s="104" t="s">
        <v>40</v>
      </c>
      <c r="I197" s="104">
        <v>6</v>
      </c>
      <c r="J197" s="58" t="s">
        <v>1595</v>
      </c>
      <c r="K197" s="58" t="s">
        <v>1601</v>
      </c>
    </row>
    <row r="198" spans="1:11" ht="45">
      <c r="A198" s="163">
        <v>220</v>
      </c>
      <c r="B198" s="25" t="s">
        <v>103</v>
      </c>
      <c r="C198" s="25" t="s">
        <v>104</v>
      </c>
      <c r="D198" s="104" t="s">
        <v>1236</v>
      </c>
      <c r="E198" s="108" t="s">
        <v>1252</v>
      </c>
      <c r="F198" s="104" t="s">
        <v>78</v>
      </c>
      <c r="G198" s="25" t="s">
        <v>1821</v>
      </c>
      <c r="H198" s="104" t="s">
        <v>40</v>
      </c>
      <c r="I198" s="104">
        <v>6</v>
      </c>
      <c r="J198" s="25" t="s">
        <v>1652</v>
      </c>
      <c r="K198" s="25" t="s">
        <v>1727</v>
      </c>
    </row>
    <row r="199" spans="1:11" ht="25.5">
      <c r="A199" s="163">
        <v>235</v>
      </c>
      <c r="B199" s="25" t="s">
        <v>103</v>
      </c>
      <c r="C199" s="25" t="s">
        <v>104</v>
      </c>
      <c r="D199" s="104" t="s">
        <v>1236</v>
      </c>
      <c r="E199" s="108" t="s">
        <v>1280</v>
      </c>
      <c r="F199" s="104" t="s">
        <v>78</v>
      </c>
      <c r="G199" s="25" t="s">
        <v>1568</v>
      </c>
      <c r="H199" s="104" t="s">
        <v>1317</v>
      </c>
      <c r="I199" s="104">
        <v>6</v>
      </c>
      <c r="J199" s="58" t="s">
        <v>1652</v>
      </c>
      <c r="K199" s="58" t="s">
        <v>1674</v>
      </c>
    </row>
    <row r="200" spans="1:11" ht="30">
      <c r="A200" s="163">
        <v>234</v>
      </c>
      <c r="B200" s="25" t="s">
        <v>103</v>
      </c>
      <c r="C200" s="25" t="s">
        <v>104</v>
      </c>
      <c r="D200" s="104" t="s">
        <v>1236</v>
      </c>
      <c r="E200" s="108" t="s">
        <v>1278</v>
      </c>
      <c r="F200" s="104" t="s">
        <v>78</v>
      </c>
      <c r="G200" s="25" t="s">
        <v>1821</v>
      </c>
      <c r="H200" s="104" t="s">
        <v>40</v>
      </c>
      <c r="I200" s="104">
        <v>12</v>
      </c>
      <c r="J200" s="58" t="s">
        <v>1599</v>
      </c>
      <c r="K200" s="58" t="s">
        <v>1601</v>
      </c>
    </row>
    <row r="201" spans="1:11" ht="45">
      <c r="A201" s="163">
        <v>230</v>
      </c>
      <c r="B201" s="25" t="s">
        <v>103</v>
      </c>
      <c r="C201" s="25" t="s">
        <v>104</v>
      </c>
      <c r="D201" s="104" t="s">
        <v>1236</v>
      </c>
      <c r="E201" s="108" t="s">
        <v>1270</v>
      </c>
      <c r="F201" s="104" t="s">
        <v>78</v>
      </c>
      <c r="G201" s="25" t="s">
        <v>1568</v>
      </c>
      <c r="H201" s="104" t="s">
        <v>40</v>
      </c>
      <c r="I201" s="104">
        <v>12</v>
      </c>
      <c r="J201" s="58" t="s">
        <v>1652</v>
      </c>
      <c r="K201" s="58" t="s">
        <v>1727</v>
      </c>
    </row>
    <row r="202" spans="1:11">
      <c r="A202" s="163">
        <v>162</v>
      </c>
      <c r="B202" s="163">
        <v>2</v>
      </c>
      <c r="C202" s="163" t="s">
        <v>66</v>
      </c>
      <c r="D202" s="163" t="s">
        <v>1011</v>
      </c>
      <c r="E202" s="4" t="s">
        <v>1012</v>
      </c>
      <c r="F202" s="163" t="s">
        <v>78</v>
      </c>
      <c r="G202" s="163" t="s">
        <v>62</v>
      </c>
      <c r="H202" s="163" t="s">
        <v>50</v>
      </c>
      <c r="I202" s="163">
        <v>12</v>
      </c>
      <c r="J202" s="163" t="s">
        <v>102</v>
      </c>
      <c r="K202" s="163" t="s">
        <v>96</v>
      </c>
    </row>
    <row r="203" spans="1:11" ht="75">
      <c r="A203" s="39">
        <v>37</v>
      </c>
      <c r="B203" s="163" t="s">
        <v>25</v>
      </c>
      <c r="C203" s="163" t="s">
        <v>26</v>
      </c>
      <c r="D203" s="163" t="s">
        <v>54</v>
      </c>
      <c r="E203" s="4" t="s">
        <v>332</v>
      </c>
      <c r="F203" s="163" t="s">
        <v>78</v>
      </c>
      <c r="G203" s="163" t="s">
        <v>62</v>
      </c>
      <c r="H203" s="163" t="s">
        <v>50</v>
      </c>
      <c r="I203" s="163" t="s">
        <v>2034</v>
      </c>
      <c r="J203" s="163" t="s">
        <v>335</v>
      </c>
      <c r="K203" s="163" t="s">
        <v>336</v>
      </c>
    </row>
    <row r="204" spans="1:11" s="8" customFormat="1" ht="30">
      <c r="A204" s="39">
        <v>27</v>
      </c>
      <c r="B204" s="163" t="s">
        <v>25</v>
      </c>
      <c r="C204" s="163" t="s">
        <v>26</v>
      </c>
      <c r="D204" s="163" t="s">
        <v>54</v>
      </c>
      <c r="E204" s="4" t="s">
        <v>268</v>
      </c>
      <c r="F204" s="163" t="s">
        <v>78</v>
      </c>
      <c r="G204" s="163" t="s">
        <v>62</v>
      </c>
      <c r="H204" s="163" t="s">
        <v>40</v>
      </c>
      <c r="I204" s="163" t="s">
        <v>2034</v>
      </c>
      <c r="J204" s="163" t="s">
        <v>102</v>
      </c>
      <c r="K204" s="163" t="s">
        <v>42</v>
      </c>
    </row>
    <row r="205" spans="1:11" s="8" customFormat="1" ht="45">
      <c r="A205" s="163">
        <v>80</v>
      </c>
      <c r="B205" s="163" t="s">
        <v>65</v>
      </c>
      <c r="C205" s="163" t="s">
        <v>66</v>
      </c>
      <c r="D205" s="163" t="s">
        <v>75</v>
      </c>
      <c r="E205" s="4" t="s">
        <v>529</v>
      </c>
      <c r="F205" s="163" t="s">
        <v>531</v>
      </c>
      <c r="G205" s="163" t="s">
        <v>62</v>
      </c>
      <c r="H205" s="163" t="s">
        <v>34</v>
      </c>
      <c r="I205" s="163">
        <v>1</v>
      </c>
      <c r="J205" s="163" t="s">
        <v>102</v>
      </c>
      <c r="K205" s="163" t="s">
        <v>95</v>
      </c>
    </row>
    <row r="206" spans="1:11" s="8" customFormat="1" ht="60">
      <c r="A206" s="163">
        <v>176</v>
      </c>
      <c r="B206" s="163">
        <v>2</v>
      </c>
      <c r="C206" s="163" t="s">
        <v>66</v>
      </c>
      <c r="D206" s="163" t="s">
        <v>1076</v>
      </c>
      <c r="E206" s="4" t="s">
        <v>1083</v>
      </c>
      <c r="F206" s="163" t="s">
        <v>34</v>
      </c>
      <c r="G206" s="163" t="s">
        <v>38</v>
      </c>
      <c r="H206" s="163" t="s">
        <v>34</v>
      </c>
      <c r="I206" s="163" t="s">
        <v>700</v>
      </c>
      <c r="J206" s="163" t="s">
        <v>700</v>
      </c>
      <c r="K206" s="163" t="s">
        <v>700</v>
      </c>
    </row>
    <row r="207" spans="1:11" s="8" customFormat="1" ht="75">
      <c r="A207" s="163">
        <v>175</v>
      </c>
      <c r="B207" s="163">
        <v>2</v>
      </c>
      <c r="C207" s="163" t="s">
        <v>66</v>
      </c>
      <c r="D207" s="163" t="s">
        <v>1076</v>
      </c>
      <c r="E207" s="4" t="s">
        <v>1077</v>
      </c>
      <c r="F207" s="163" t="s">
        <v>1079</v>
      </c>
      <c r="G207" s="163" t="s">
        <v>38</v>
      </c>
      <c r="H207" s="163" t="s">
        <v>50</v>
      </c>
      <c r="I207" s="36" t="s">
        <v>2034</v>
      </c>
      <c r="J207" s="163" t="s">
        <v>102</v>
      </c>
      <c r="K207" s="163" t="s">
        <v>42</v>
      </c>
    </row>
    <row r="208" spans="1:11" s="8" customFormat="1" ht="30">
      <c r="A208" s="39">
        <v>45</v>
      </c>
      <c r="B208" s="166" t="s">
        <v>25</v>
      </c>
      <c r="C208" s="166" t="s">
        <v>1923</v>
      </c>
      <c r="D208" s="166" t="s">
        <v>54</v>
      </c>
      <c r="E208" s="95" t="s">
        <v>1924</v>
      </c>
      <c r="F208" s="166" t="s">
        <v>47</v>
      </c>
      <c r="G208" s="166" t="s">
        <v>62</v>
      </c>
      <c r="H208" s="166" t="s">
        <v>692</v>
      </c>
      <c r="I208" s="166">
        <v>2</v>
      </c>
      <c r="J208" s="166" t="s">
        <v>102</v>
      </c>
      <c r="K208" s="166" t="s">
        <v>1502</v>
      </c>
    </row>
    <row r="209" spans="1:11" s="8" customFormat="1" ht="45">
      <c r="A209" s="98">
        <v>197</v>
      </c>
      <c r="B209" s="163">
        <v>3</v>
      </c>
      <c r="C209" s="163" t="s">
        <v>97</v>
      </c>
      <c r="D209" s="163" t="s">
        <v>1165</v>
      </c>
      <c r="E209" s="4" t="s">
        <v>1174</v>
      </c>
      <c r="F209" s="163" t="s">
        <v>47</v>
      </c>
      <c r="G209" s="163" t="s">
        <v>44</v>
      </c>
      <c r="H209" s="163" t="s">
        <v>40</v>
      </c>
      <c r="I209" s="163">
        <v>2</v>
      </c>
      <c r="J209" s="163" t="s">
        <v>102</v>
      </c>
      <c r="K209" s="163" t="s">
        <v>1178</v>
      </c>
    </row>
    <row r="210" spans="1:11" ht="30">
      <c r="A210" s="163">
        <v>109</v>
      </c>
      <c r="B210" s="166" t="s">
        <v>1428</v>
      </c>
      <c r="C210" s="166" t="s">
        <v>66</v>
      </c>
      <c r="D210" s="166" t="s">
        <v>73</v>
      </c>
      <c r="E210" s="176" t="s">
        <v>1898</v>
      </c>
      <c r="F210" s="165" t="s">
        <v>55</v>
      </c>
      <c r="G210" s="166" t="s">
        <v>62</v>
      </c>
      <c r="H210" s="165" t="s">
        <v>692</v>
      </c>
      <c r="I210" s="165">
        <v>1</v>
      </c>
      <c r="J210" s="166" t="s">
        <v>102</v>
      </c>
      <c r="K210" s="166" t="s">
        <v>1502</v>
      </c>
    </row>
    <row r="211" spans="1:11" s="15" customFormat="1" ht="30">
      <c r="A211" s="163">
        <v>164</v>
      </c>
      <c r="B211" s="166">
        <v>2</v>
      </c>
      <c r="C211" s="166" t="s">
        <v>66</v>
      </c>
      <c r="D211" s="166" t="s">
        <v>1017</v>
      </c>
      <c r="E211" s="95" t="s">
        <v>1892</v>
      </c>
      <c r="F211" s="117" t="s">
        <v>55</v>
      </c>
      <c r="G211" s="166" t="s">
        <v>62</v>
      </c>
      <c r="H211" s="117" t="s">
        <v>692</v>
      </c>
      <c r="I211" s="117">
        <v>1</v>
      </c>
      <c r="J211" s="166" t="s">
        <v>102</v>
      </c>
      <c r="K211" s="166" t="s">
        <v>1502</v>
      </c>
    </row>
    <row r="212" spans="1:11" s="15" customFormat="1" ht="45">
      <c r="A212" s="163">
        <v>178</v>
      </c>
      <c r="B212" s="166">
        <v>2</v>
      </c>
      <c r="C212" s="166" t="s">
        <v>66</v>
      </c>
      <c r="D212" s="166" t="s">
        <v>1884</v>
      </c>
      <c r="E212" s="95" t="s">
        <v>1885</v>
      </c>
      <c r="F212" s="166" t="s">
        <v>55</v>
      </c>
      <c r="G212" s="166" t="s">
        <v>62</v>
      </c>
      <c r="H212" s="117" t="s">
        <v>692</v>
      </c>
      <c r="I212" s="117">
        <v>1</v>
      </c>
      <c r="J212" s="166" t="s">
        <v>46</v>
      </c>
      <c r="K212" s="166" t="s">
        <v>1439</v>
      </c>
    </row>
    <row r="213" spans="1:11" s="15" customFormat="1" ht="51">
      <c r="A213" s="163">
        <v>246</v>
      </c>
      <c r="B213" s="25" t="s">
        <v>103</v>
      </c>
      <c r="C213" s="25" t="s">
        <v>104</v>
      </c>
      <c r="D213" s="52" t="s">
        <v>1298</v>
      </c>
      <c r="E213" s="33" t="s">
        <v>1862</v>
      </c>
      <c r="F213" s="33" t="s">
        <v>55</v>
      </c>
      <c r="G213" s="25" t="s">
        <v>1575</v>
      </c>
      <c r="H213" s="33" t="s">
        <v>40</v>
      </c>
      <c r="I213" s="33">
        <v>1</v>
      </c>
      <c r="J213" s="58" t="s">
        <v>1599</v>
      </c>
      <c r="K213" s="58" t="s">
        <v>1632</v>
      </c>
    </row>
    <row r="214" spans="1:11" s="7" customFormat="1" ht="75">
      <c r="A214" s="98">
        <v>193</v>
      </c>
      <c r="B214" s="166">
        <v>3</v>
      </c>
      <c r="C214" s="166" t="s">
        <v>97</v>
      </c>
      <c r="D214" s="106" t="s">
        <v>1953</v>
      </c>
      <c r="E214" s="114" t="s">
        <v>1954</v>
      </c>
      <c r="F214" s="117" t="s">
        <v>55</v>
      </c>
      <c r="G214" s="166" t="s">
        <v>38</v>
      </c>
      <c r="H214" s="117" t="s">
        <v>692</v>
      </c>
      <c r="I214" s="117">
        <v>1</v>
      </c>
      <c r="J214" s="166" t="s">
        <v>1958</v>
      </c>
      <c r="K214" s="166" t="s">
        <v>1502</v>
      </c>
    </row>
    <row r="215" spans="1:11" ht="45">
      <c r="A215" s="163">
        <v>244</v>
      </c>
      <c r="B215" s="25" t="s">
        <v>103</v>
      </c>
      <c r="C215" s="25" t="s">
        <v>104</v>
      </c>
      <c r="D215" s="52" t="s">
        <v>1298</v>
      </c>
      <c r="E215" s="64" t="s">
        <v>1860</v>
      </c>
      <c r="F215" s="33" t="s">
        <v>55</v>
      </c>
      <c r="G215" s="25" t="s">
        <v>1588</v>
      </c>
      <c r="H215" s="33" t="s">
        <v>40</v>
      </c>
      <c r="I215" s="33">
        <v>1</v>
      </c>
      <c r="J215" s="25" t="s">
        <v>1571</v>
      </c>
      <c r="K215" s="25" t="s">
        <v>1573</v>
      </c>
    </row>
    <row r="216" spans="1:11" ht="30">
      <c r="A216" s="163">
        <v>120</v>
      </c>
      <c r="B216" s="163" t="s">
        <v>65</v>
      </c>
      <c r="C216" s="163" t="s">
        <v>66</v>
      </c>
      <c r="D216" s="156" t="s">
        <v>83</v>
      </c>
      <c r="E216" s="61" t="s">
        <v>772</v>
      </c>
      <c r="F216" s="62" t="s">
        <v>55</v>
      </c>
      <c r="G216" s="163" t="s">
        <v>38</v>
      </c>
      <c r="H216" s="62" t="s">
        <v>40</v>
      </c>
      <c r="I216" s="62">
        <v>1</v>
      </c>
      <c r="J216" s="163" t="s">
        <v>46</v>
      </c>
      <c r="K216" s="163" t="s">
        <v>42</v>
      </c>
    </row>
    <row r="217" spans="1:11" s="7" customFormat="1" ht="30">
      <c r="A217" s="163">
        <v>132</v>
      </c>
      <c r="B217" s="163" t="s">
        <v>65</v>
      </c>
      <c r="C217" s="163" t="s">
        <v>66</v>
      </c>
      <c r="D217" s="156" t="s">
        <v>84</v>
      </c>
      <c r="E217" s="61" t="s">
        <v>848</v>
      </c>
      <c r="F217" s="62" t="s">
        <v>55</v>
      </c>
      <c r="G217" s="163" t="s">
        <v>38</v>
      </c>
      <c r="H217" s="62" t="s">
        <v>40</v>
      </c>
      <c r="I217" s="62">
        <v>1</v>
      </c>
      <c r="J217" s="163" t="s">
        <v>102</v>
      </c>
      <c r="K217" s="163" t="s">
        <v>42</v>
      </c>
    </row>
    <row r="218" spans="1:11" ht="30">
      <c r="A218" s="163">
        <v>156</v>
      </c>
      <c r="B218" s="163">
        <v>2</v>
      </c>
      <c r="C218" s="163" t="s">
        <v>66</v>
      </c>
      <c r="D218" s="156" t="s">
        <v>91</v>
      </c>
      <c r="E218" s="61" t="s">
        <v>974</v>
      </c>
      <c r="F218" s="62" t="s">
        <v>55</v>
      </c>
      <c r="G218" s="163" t="s">
        <v>62</v>
      </c>
      <c r="H218" s="62" t="s">
        <v>40</v>
      </c>
      <c r="I218" s="62">
        <v>1</v>
      </c>
      <c r="J218" s="163" t="s">
        <v>102</v>
      </c>
      <c r="K218" s="163" t="s">
        <v>42</v>
      </c>
    </row>
    <row r="219" spans="1:11" s="15" customFormat="1" ht="30">
      <c r="A219" s="163">
        <v>263</v>
      </c>
      <c r="B219" s="163" t="s">
        <v>1367</v>
      </c>
      <c r="C219" s="163" t="s">
        <v>89</v>
      </c>
      <c r="D219" s="156" t="s">
        <v>1368</v>
      </c>
      <c r="E219" s="61" t="s">
        <v>1369</v>
      </c>
      <c r="F219" s="62" t="s">
        <v>55</v>
      </c>
      <c r="G219" s="163" t="s">
        <v>62</v>
      </c>
      <c r="H219" s="62" t="s">
        <v>856</v>
      </c>
      <c r="I219" s="62">
        <v>1</v>
      </c>
      <c r="J219" s="163" t="s">
        <v>102</v>
      </c>
      <c r="K219" s="163" t="s">
        <v>42</v>
      </c>
    </row>
    <row r="220" spans="1:11" s="15" customFormat="1" ht="30">
      <c r="A220" s="163">
        <v>106</v>
      </c>
      <c r="B220" s="163" t="s">
        <v>65</v>
      </c>
      <c r="C220" s="163" t="s">
        <v>66</v>
      </c>
      <c r="D220" s="156" t="s">
        <v>73</v>
      </c>
      <c r="E220" s="61" t="s">
        <v>698</v>
      </c>
      <c r="F220" s="62" t="s">
        <v>55</v>
      </c>
      <c r="G220" s="163" t="s">
        <v>44</v>
      </c>
      <c r="H220" s="62" t="s">
        <v>40</v>
      </c>
      <c r="I220" s="62">
        <v>1</v>
      </c>
      <c r="J220" s="163" t="s">
        <v>41</v>
      </c>
      <c r="K220" s="163" t="s">
        <v>42</v>
      </c>
    </row>
    <row r="221" spans="1:11" ht="45">
      <c r="A221" s="163">
        <v>130</v>
      </c>
      <c r="B221" s="163" t="s">
        <v>65</v>
      </c>
      <c r="C221" s="163" t="s">
        <v>66</v>
      </c>
      <c r="D221" s="156" t="s">
        <v>84</v>
      </c>
      <c r="E221" s="61" t="s">
        <v>835</v>
      </c>
      <c r="F221" s="62" t="s">
        <v>55</v>
      </c>
      <c r="G221" s="163" t="s">
        <v>38</v>
      </c>
      <c r="H221" s="62" t="s">
        <v>40</v>
      </c>
      <c r="I221" s="62">
        <v>1</v>
      </c>
      <c r="J221" s="163" t="s">
        <v>41</v>
      </c>
      <c r="K221" s="163" t="s">
        <v>42</v>
      </c>
    </row>
    <row r="222" spans="1:11" s="7" customFormat="1" ht="30">
      <c r="A222" s="163">
        <v>163</v>
      </c>
      <c r="B222" s="163">
        <v>2</v>
      </c>
      <c r="C222" s="163" t="s">
        <v>66</v>
      </c>
      <c r="D222" s="156" t="s">
        <v>1017</v>
      </c>
      <c r="E222" s="61" t="s">
        <v>1018</v>
      </c>
      <c r="F222" s="62" t="s">
        <v>55</v>
      </c>
      <c r="G222" s="163" t="s">
        <v>38</v>
      </c>
      <c r="H222" s="62" t="s">
        <v>40</v>
      </c>
      <c r="I222" s="62">
        <v>1</v>
      </c>
      <c r="J222" s="163" t="s">
        <v>41</v>
      </c>
      <c r="K222" s="163" t="s">
        <v>96</v>
      </c>
    </row>
    <row r="223" spans="1:11" s="7" customFormat="1" ht="30">
      <c r="A223" s="39">
        <v>35</v>
      </c>
      <c r="B223" s="163" t="s">
        <v>25</v>
      </c>
      <c r="C223" s="163" t="s">
        <v>26</v>
      </c>
      <c r="D223" s="156" t="s">
        <v>54</v>
      </c>
      <c r="E223" s="61" t="s">
        <v>323</v>
      </c>
      <c r="F223" s="62" t="s">
        <v>55</v>
      </c>
      <c r="G223" s="163" t="s">
        <v>62</v>
      </c>
      <c r="H223" s="62" t="s">
        <v>40</v>
      </c>
      <c r="I223" s="62">
        <v>1</v>
      </c>
      <c r="J223" s="163" t="s">
        <v>41</v>
      </c>
      <c r="K223" s="163" t="s">
        <v>34</v>
      </c>
    </row>
    <row r="224" spans="1:11" s="7" customFormat="1" ht="30">
      <c r="A224" s="163">
        <v>100</v>
      </c>
      <c r="B224" s="163" t="s">
        <v>65</v>
      </c>
      <c r="C224" s="163" t="s">
        <v>66</v>
      </c>
      <c r="D224" s="156" t="s">
        <v>73</v>
      </c>
      <c r="E224" s="61" t="s">
        <v>663</v>
      </c>
      <c r="F224" s="62" t="s">
        <v>55</v>
      </c>
      <c r="G224" s="163" t="s">
        <v>62</v>
      </c>
      <c r="H224" s="62" t="s">
        <v>34</v>
      </c>
      <c r="I224" s="62">
        <v>1</v>
      </c>
      <c r="J224" s="163" t="s">
        <v>70</v>
      </c>
      <c r="K224" s="163" t="s">
        <v>265</v>
      </c>
    </row>
    <row r="225" spans="1:11" s="7" customFormat="1">
      <c r="A225" s="163">
        <v>94</v>
      </c>
      <c r="B225" s="163" t="s">
        <v>1428</v>
      </c>
      <c r="C225" s="163" t="s">
        <v>66</v>
      </c>
      <c r="D225" s="156" t="s">
        <v>571</v>
      </c>
      <c r="E225" s="61" t="s">
        <v>1429</v>
      </c>
      <c r="F225" s="62" t="s">
        <v>55</v>
      </c>
      <c r="G225" s="163" t="s">
        <v>44</v>
      </c>
      <c r="H225" s="62" t="s">
        <v>50</v>
      </c>
      <c r="I225" s="62">
        <v>1</v>
      </c>
      <c r="J225" s="163" t="s">
        <v>53</v>
      </c>
      <c r="K225" s="163" t="s">
        <v>123</v>
      </c>
    </row>
    <row r="226" spans="1:11" s="7" customFormat="1" ht="90">
      <c r="A226" s="163">
        <v>133</v>
      </c>
      <c r="B226" s="163" t="s">
        <v>65</v>
      </c>
      <c r="C226" s="163" t="s">
        <v>66</v>
      </c>
      <c r="D226" s="156" t="s">
        <v>84</v>
      </c>
      <c r="E226" s="61" t="s">
        <v>853</v>
      </c>
      <c r="F226" s="62" t="s">
        <v>55</v>
      </c>
      <c r="G226" s="163" t="s">
        <v>44</v>
      </c>
      <c r="H226" s="62" t="s">
        <v>856</v>
      </c>
      <c r="I226" s="62">
        <v>1</v>
      </c>
      <c r="J226" s="163" t="s">
        <v>102</v>
      </c>
      <c r="K226" s="163" t="s">
        <v>858</v>
      </c>
    </row>
    <row r="227" spans="1:11" s="7" customFormat="1" ht="150">
      <c r="A227" s="39">
        <v>10</v>
      </c>
      <c r="B227" s="163" t="s">
        <v>25</v>
      </c>
      <c r="C227" s="163" t="s">
        <v>175</v>
      </c>
      <c r="D227" s="156" t="s">
        <v>27</v>
      </c>
      <c r="E227" s="61" t="s">
        <v>176</v>
      </c>
      <c r="F227" s="62" t="s">
        <v>55</v>
      </c>
      <c r="G227" s="163" t="s">
        <v>62</v>
      </c>
      <c r="H227" s="62" t="s">
        <v>40</v>
      </c>
      <c r="I227" s="62">
        <v>1</v>
      </c>
      <c r="J227" s="163" t="s">
        <v>179</v>
      </c>
      <c r="K227" s="163" t="s">
        <v>171</v>
      </c>
    </row>
    <row r="228" spans="1:11" s="7" customFormat="1" ht="25.5">
      <c r="A228" s="163">
        <v>240</v>
      </c>
      <c r="B228" s="25" t="s">
        <v>103</v>
      </c>
      <c r="C228" s="25" t="s">
        <v>104</v>
      </c>
      <c r="D228" s="52" t="s">
        <v>105</v>
      </c>
      <c r="E228" s="53" t="s">
        <v>1583</v>
      </c>
      <c r="F228" s="33" t="s">
        <v>55</v>
      </c>
      <c r="G228" s="25" t="s">
        <v>38</v>
      </c>
      <c r="H228" s="33" t="s">
        <v>40</v>
      </c>
      <c r="I228" s="33">
        <v>1</v>
      </c>
      <c r="J228" s="58" t="s">
        <v>1584</v>
      </c>
      <c r="K228" s="25"/>
    </row>
    <row r="229" spans="1:11" s="7" customFormat="1" ht="75">
      <c r="A229" s="39">
        <v>33</v>
      </c>
      <c r="B229" s="163" t="s">
        <v>25</v>
      </c>
      <c r="C229" s="163" t="s">
        <v>26</v>
      </c>
      <c r="D229" s="156" t="s">
        <v>54</v>
      </c>
      <c r="E229" s="61" t="s">
        <v>307</v>
      </c>
      <c r="F229" s="62" t="s">
        <v>55</v>
      </c>
      <c r="G229" s="163" t="s">
        <v>38</v>
      </c>
      <c r="H229" s="62" t="s">
        <v>40</v>
      </c>
      <c r="I229" s="62">
        <v>2</v>
      </c>
      <c r="J229" s="163" t="s">
        <v>41</v>
      </c>
      <c r="K229" s="163" t="s">
        <v>311</v>
      </c>
    </row>
    <row r="230" spans="1:11" s="7" customFormat="1" ht="75">
      <c r="A230" s="163">
        <v>181</v>
      </c>
      <c r="B230" s="163">
        <v>2</v>
      </c>
      <c r="C230" s="163" t="s">
        <v>66</v>
      </c>
      <c r="D230" s="156" t="s">
        <v>1085</v>
      </c>
      <c r="E230" s="61" t="s">
        <v>1095</v>
      </c>
      <c r="F230" s="62" t="s">
        <v>55</v>
      </c>
      <c r="G230" s="163" t="s">
        <v>62</v>
      </c>
      <c r="H230" s="62" t="s">
        <v>40</v>
      </c>
      <c r="I230" s="62">
        <v>2</v>
      </c>
      <c r="J230" s="163" t="s">
        <v>41</v>
      </c>
      <c r="K230" s="163" t="s">
        <v>1099</v>
      </c>
    </row>
    <row r="231" spans="1:11" s="7" customFormat="1" ht="30">
      <c r="A231" s="163">
        <v>96</v>
      </c>
      <c r="B231" s="163" t="s">
        <v>65</v>
      </c>
      <c r="C231" s="163" t="s">
        <v>66</v>
      </c>
      <c r="D231" s="156" t="s">
        <v>571</v>
      </c>
      <c r="E231" s="61" t="s">
        <v>635</v>
      </c>
      <c r="F231" s="62" t="s">
        <v>55</v>
      </c>
      <c r="G231" s="163" t="s">
        <v>62</v>
      </c>
      <c r="H231" s="62" t="s">
        <v>40</v>
      </c>
      <c r="I231" s="62">
        <v>2</v>
      </c>
      <c r="J231" s="163" t="s">
        <v>102</v>
      </c>
      <c r="K231" s="163" t="s">
        <v>95</v>
      </c>
    </row>
    <row r="232" spans="1:11" s="7" customFormat="1" ht="30">
      <c r="A232" s="163">
        <v>108</v>
      </c>
      <c r="B232" s="163" t="s">
        <v>1428</v>
      </c>
      <c r="C232" s="163" t="s">
        <v>66</v>
      </c>
      <c r="D232" s="156" t="s">
        <v>73</v>
      </c>
      <c r="E232" s="61" t="s">
        <v>1442</v>
      </c>
      <c r="F232" s="62" t="s">
        <v>55</v>
      </c>
      <c r="G232" s="163" t="s">
        <v>62</v>
      </c>
      <c r="H232" s="62" t="s">
        <v>1088</v>
      </c>
      <c r="I232" s="62">
        <v>2</v>
      </c>
      <c r="J232" s="163" t="s">
        <v>102</v>
      </c>
      <c r="K232" s="163" t="s">
        <v>95</v>
      </c>
    </row>
    <row r="233" spans="1:11" s="7" customFormat="1" ht="30">
      <c r="A233" s="98">
        <v>187</v>
      </c>
      <c r="B233" s="163">
        <v>3</v>
      </c>
      <c r="C233" s="163" t="s">
        <v>97</v>
      </c>
      <c r="D233" s="156" t="s">
        <v>100</v>
      </c>
      <c r="E233" s="61" t="s">
        <v>1128</v>
      </c>
      <c r="F233" s="62" t="s">
        <v>55</v>
      </c>
      <c r="G233" s="163" t="s">
        <v>38</v>
      </c>
      <c r="H233" s="62" t="s">
        <v>40</v>
      </c>
      <c r="I233" s="62">
        <v>2</v>
      </c>
      <c r="J233" s="163" t="s">
        <v>102</v>
      </c>
      <c r="K233" s="163" t="s">
        <v>95</v>
      </c>
    </row>
    <row r="234" spans="1:11" s="7" customFormat="1" ht="30">
      <c r="A234" s="98">
        <v>188</v>
      </c>
      <c r="B234" s="163">
        <v>3</v>
      </c>
      <c r="C234" s="163" t="s">
        <v>97</v>
      </c>
      <c r="D234" s="156" t="s">
        <v>100</v>
      </c>
      <c r="E234" s="61" t="s">
        <v>1132</v>
      </c>
      <c r="F234" s="62" t="s">
        <v>55</v>
      </c>
      <c r="G234" s="163" t="s">
        <v>38</v>
      </c>
      <c r="H234" s="62" t="s">
        <v>40</v>
      </c>
      <c r="I234" s="62">
        <v>2</v>
      </c>
      <c r="J234" s="163" t="s">
        <v>102</v>
      </c>
      <c r="K234" s="163" t="s">
        <v>95</v>
      </c>
    </row>
    <row r="235" spans="1:11" s="7" customFormat="1" ht="30">
      <c r="A235" s="163">
        <v>166</v>
      </c>
      <c r="B235" s="163">
        <v>2</v>
      </c>
      <c r="C235" s="163" t="s">
        <v>66</v>
      </c>
      <c r="D235" s="156" t="s">
        <v>1025</v>
      </c>
      <c r="E235" s="61" t="s">
        <v>1477</v>
      </c>
      <c r="F235" s="62" t="s">
        <v>55</v>
      </c>
      <c r="G235" s="163" t="s">
        <v>62</v>
      </c>
      <c r="H235" s="62" t="s">
        <v>692</v>
      </c>
      <c r="I235" s="62">
        <v>2</v>
      </c>
      <c r="J235" s="163" t="s">
        <v>102</v>
      </c>
      <c r="K235" s="163" t="s">
        <v>1439</v>
      </c>
    </row>
    <row r="236" spans="1:11" s="7" customFormat="1" ht="30">
      <c r="A236" s="163">
        <v>184</v>
      </c>
      <c r="B236" s="166">
        <v>2</v>
      </c>
      <c r="C236" s="166" t="s">
        <v>66</v>
      </c>
      <c r="D236" s="106" t="s">
        <v>1908</v>
      </c>
      <c r="E236" s="114" t="s">
        <v>1878</v>
      </c>
      <c r="F236" s="117" t="s">
        <v>55</v>
      </c>
      <c r="G236" s="166" t="s">
        <v>62</v>
      </c>
      <c r="H236" s="117" t="s">
        <v>692</v>
      </c>
      <c r="I236" s="117">
        <v>2</v>
      </c>
      <c r="J236" s="166" t="s">
        <v>102</v>
      </c>
      <c r="K236" s="166" t="s">
        <v>1502</v>
      </c>
    </row>
    <row r="237" spans="1:11" s="7" customFormat="1" ht="30">
      <c r="A237" s="163">
        <v>82</v>
      </c>
      <c r="B237" s="163" t="s">
        <v>65</v>
      </c>
      <c r="C237" s="163" t="s">
        <v>66</v>
      </c>
      <c r="D237" s="156" t="s">
        <v>75</v>
      </c>
      <c r="E237" s="61" t="s">
        <v>541</v>
      </c>
      <c r="F237" s="62" t="s">
        <v>55</v>
      </c>
      <c r="G237" s="163" t="s">
        <v>44</v>
      </c>
      <c r="H237" s="62" t="s">
        <v>40</v>
      </c>
      <c r="I237" s="62">
        <v>2</v>
      </c>
      <c r="J237" s="163" t="s">
        <v>102</v>
      </c>
      <c r="K237" s="163" t="s">
        <v>42</v>
      </c>
    </row>
    <row r="238" spans="1:11" s="7" customFormat="1" ht="30">
      <c r="A238" s="163">
        <v>83</v>
      </c>
      <c r="B238" s="163" t="s">
        <v>65</v>
      </c>
      <c r="C238" s="163" t="s">
        <v>66</v>
      </c>
      <c r="D238" s="156" t="s">
        <v>75</v>
      </c>
      <c r="E238" s="61" t="s">
        <v>548</v>
      </c>
      <c r="F238" s="62" t="s">
        <v>55</v>
      </c>
      <c r="G238" s="163" t="s">
        <v>38</v>
      </c>
      <c r="H238" s="62" t="s">
        <v>40</v>
      </c>
      <c r="I238" s="62">
        <v>2</v>
      </c>
      <c r="J238" s="163" t="s">
        <v>46</v>
      </c>
      <c r="K238" s="163" t="s">
        <v>42</v>
      </c>
    </row>
    <row r="239" spans="1:11" s="7" customFormat="1" ht="45">
      <c r="A239" s="163">
        <v>84</v>
      </c>
      <c r="B239" s="163" t="s">
        <v>65</v>
      </c>
      <c r="C239" s="163" t="s">
        <v>66</v>
      </c>
      <c r="D239" s="156" t="s">
        <v>75</v>
      </c>
      <c r="E239" s="61" t="s">
        <v>557</v>
      </c>
      <c r="F239" s="62" t="s">
        <v>55</v>
      </c>
      <c r="G239" s="163" t="s">
        <v>44</v>
      </c>
      <c r="H239" s="62" t="s">
        <v>40</v>
      </c>
      <c r="I239" s="62">
        <v>2</v>
      </c>
      <c r="J239" s="163" t="s">
        <v>102</v>
      </c>
      <c r="K239" s="163" t="s">
        <v>96</v>
      </c>
    </row>
    <row r="240" spans="1:11" s="7" customFormat="1" ht="105">
      <c r="A240" s="163">
        <v>88</v>
      </c>
      <c r="B240" s="163" t="s">
        <v>65</v>
      </c>
      <c r="C240" s="163" t="s">
        <v>66</v>
      </c>
      <c r="D240" s="156" t="s">
        <v>571</v>
      </c>
      <c r="E240" s="61" t="s">
        <v>588</v>
      </c>
      <c r="F240" s="62" t="s">
        <v>55</v>
      </c>
      <c r="G240" s="163" t="s">
        <v>38</v>
      </c>
      <c r="H240" s="62" t="s">
        <v>591</v>
      </c>
      <c r="I240" s="62">
        <v>2</v>
      </c>
      <c r="J240" s="163" t="s">
        <v>46</v>
      </c>
      <c r="K240" s="163" t="s">
        <v>42</v>
      </c>
    </row>
    <row r="241" spans="1:11" s="7" customFormat="1" ht="30">
      <c r="A241" s="98">
        <v>196</v>
      </c>
      <c r="B241" s="163">
        <v>3</v>
      </c>
      <c r="C241" s="163" t="s">
        <v>97</v>
      </c>
      <c r="D241" s="156" t="s">
        <v>1165</v>
      </c>
      <c r="E241" s="61" t="s">
        <v>1166</v>
      </c>
      <c r="F241" s="62" t="s">
        <v>55</v>
      </c>
      <c r="G241" s="163" t="s">
        <v>62</v>
      </c>
      <c r="H241" s="62" t="s">
        <v>40</v>
      </c>
      <c r="I241" s="62">
        <v>2</v>
      </c>
      <c r="J241" s="163" t="s">
        <v>102</v>
      </c>
      <c r="K241" s="163" t="s">
        <v>96</v>
      </c>
    </row>
    <row r="242" spans="1:11" s="7" customFormat="1" ht="45">
      <c r="A242" s="98">
        <v>198</v>
      </c>
      <c r="B242" s="163">
        <v>3</v>
      </c>
      <c r="C242" s="163" t="s">
        <v>97</v>
      </c>
      <c r="D242" s="156" t="s">
        <v>98</v>
      </c>
      <c r="E242" s="61" t="s">
        <v>1180</v>
      </c>
      <c r="F242" s="62" t="s">
        <v>55</v>
      </c>
      <c r="G242" s="163" t="s">
        <v>38</v>
      </c>
      <c r="H242" s="62" t="s">
        <v>40</v>
      </c>
      <c r="I242" s="62">
        <v>2</v>
      </c>
      <c r="J242" s="163" t="s">
        <v>102</v>
      </c>
      <c r="K242" s="163" t="s">
        <v>96</v>
      </c>
    </row>
    <row r="243" spans="1:11" s="93" customFormat="1" ht="45">
      <c r="A243" s="163">
        <v>87</v>
      </c>
      <c r="B243" s="163" t="s">
        <v>65</v>
      </c>
      <c r="C243" s="163" t="s">
        <v>66</v>
      </c>
      <c r="D243" s="156" t="s">
        <v>571</v>
      </c>
      <c r="E243" s="61" t="s">
        <v>581</v>
      </c>
      <c r="F243" s="62" t="s">
        <v>55</v>
      </c>
      <c r="G243" s="163" t="s">
        <v>38</v>
      </c>
      <c r="H243" s="62" t="s">
        <v>40</v>
      </c>
      <c r="I243" s="62">
        <v>2</v>
      </c>
      <c r="J243" s="163" t="s">
        <v>586</v>
      </c>
      <c r="K243" s="163" t="s">
        <v>96</v>
      </c>
    </row>
    <row r="244" spans="1:11" s="7" customFormat="1" ht="60">
      <c r="A244" s="163">
        <v>119</v>
      </c>
      <c r="B244" s="163" t="s">
        <v>65</v>
      </c>
      <c r="C244" s="163" t="s">
        <v>66</v>
      </c>
      <c r="D244" s="156" t="s">
        <v>83</v>
      </c>
      <c r="E244" s="61" t="s">
        <v>766</v>
      </c>
      <c r="F244" s="62" t="s">
        <v>55</v>
      </c>
      <c r="G244" s="163" t="s">
        <v>38</v>
      </c>
      <c r="H244" s="62" t="s">
        <v>40</v>
      </c>
      <c r="I244" s="62">
        <v>2</v>
      </c>
      <c r="J244" s="163" t="s">
        <v>381</v>
      </c>
      <c r="K244" s="163" t="s">
        <v>42</v>
      </c>
    </row>
    <row r="245" spans="1:11" s="8" customFormat="1" ht="30">
      <c r="A245" s="163">
        <v>169</v>
      </c>
      <c r="B245" s="163">
        <v>2</v>
      </c>
      <c r="C245" s="163" t="s">
        <v>66</v>
      </c>
      <c r="D245" s="163" t="s">
        <v>1033</v>
      </c>
      <c r="E245" s="4" t="s">
        <v>1040</v>
      </c>
      <c r="F245" s="163" t="s">
        <v>55</v>
      </c>
      <c r="G245" s="163" t="s">
        <v>38</v>
      </c>
      <c r="H245" s="163" t="s">
        <v>40</v>
      </c>
      <c r="I245" s="163">
        <v>2</v>
      </c>
      <c r="J245" s="163" t="s">
        <v>70</v>
      </c>
      <c r="K245" s="163" t="s">
        <v>42</v>
      </c>
    </row>
    <row r="246" spans="1:11" s="28" customFormat="1" ht="108.75" customHeight="1">
      <c r="A246" s="39">
        <v>30</v>
      </c>
      <c r="B246" s="163" t="s">
        <v>25</v>
      </c>
      <c r="C246" s="163" t="s">
        <v>26</v>
      </c>
      <c r="D246" s="156" t="s">
        <v>54</v>
      </c>
      <c r="E246" s="61" t="s">
        <v>292</v>
      </c>
      <c r="F246" s="62" t="s">
        <v>55</v>
      </c>
      <c r="G246" s="163" t="s">
        <v>62</v>
      </c>
      <c r="H246" s="62" t="s">
        <v>40</v>
      </c>
      <c r="I246" s="62">
        <v>2</v>
      </c>
      <c r="J246" s="163" t="s">
        <v>41</v>
      </c>
      <c r="K246" s="163" t="s">
        <v>265</v>
      </c>
    </row>
    <row r="247" spans="1:11" s="7" customFormat="1" ht="60">
      <c r="A247" s="163">
        <v>177</v>
      </c>
      <c r="B247" s="163">
        <v>2</v>
      </c>
      <c r="C247" s="163" t="s">
        <v>66</v>
      </c>
      <c r="D247" s="156" t="s">
        <v>1076</v>
      </c>
      <c r="E247" s="61" t="s">
        <v>1084</v>
      </c>
      <c r="F247" s="62" t="s">
        <v>55</v>
      </c>
      <c r="G247" s="163" t="s">
        <v>38</v>
      </c>
      <c r="H247" s="62" t="s">
        <v>34</v>
      </c>
      <c r="I247" s="62">
        <v>2</v>
      </c>
      <c r="J247" s="163" t="s">
        <v>53</v>
      </c>
      <c r="K247" s="163" t="s">
        <v>123</v>
      </c>
    </row>
    <row r="248" spans="1:11" s="7" customFormat="1" ht="60">
      <c r="A248" s="39">
        <v>1</v>
      </c>
      <c r="B248" s="39" t="s">
        <v>25</v>
      </c>
      <c r="C248" s="39" t="s">
        <v>26</v>
      </c>
      <c r="D248" s="129" t="s">
        <v>27</v>
      </c>
      <c r="E248" s="144" t="s">
        <v>109</v>
      </c>
      <c r="F248" s="139" t="s">
        <v>55</v>
      </c>
      <c r="G248" s="39" t="s">
        <v>38</v>
      </c>
      <c r="H248" s="139" t="s">
        <v>40</v>
      </c>
      <c r="I248" s="139">
        <v>2</v>
      </c>
      <c r="J248" s="39" t="s">
        <v>41</v>
      </c>
      <c r="K248" s="39" t="s">
        <v>116</v>
      </c>
    </row>
    <row r="249" spans="1:11" s="7" customFormat="1" ht="45">
      <c r="A249" s="163">
        <v>157</v>
      </c>
      <c r="B249" s="163">
        <v>2</v>
      </c>
      <c r="C249" s="163" t="s">
        <v>66</v>
      </c>
      <c r="D249" s="156" t="s">
        <v>91</v>
      </c>
      <c r="E249" s="61" t="s">
        <v>980</v>
      </c>
      <c r="F249" s="62" t="s">
        <v>55</v>
      </c>
      <c r="G249" s="163" t="s">
        <v>62</v>
      </c>
      <c r="H249" s="62" t="s">
        <v>40</v>
      </c>
      <c r="I249" s="62">
        <v>2</v>
      </c>
      <c r="J249" s="163" t="s">
        <v>70</v>
      </c>
      <c r="K249" s="163" t="s">
        <v>984</v>
      </c>
    </row>
    <row r="250" spans="1:11" s="7" customFormat="1" ht="150">
      <c r="A250" s="39">
        <v>9</v>
      </c>
      <c r="B250" s="163" t="s">
        <v>25</v>
      </c>
      <c r="C250" s="163" t="s">
        <v>26</v>
      </c>
      <c r="D250" s="156" t="s">
        <v>27</v>
      </c>
      <c r="E250" s="61" t="s">
        <v>163</v>
      </c>
      <c r="F250" s="62" t="s">
        <v>55</v>
      </c>
      <c r="G250" s="163" t="s">
        <v>62</v>
      </c>
      <c r="H250" s="62" t="s">
        <v>40</v>
      </c>
      <c r="I250" s="62">
        <v>2</v>
      </c>
      <c r="J250" s="163" t="s">
        <v>170</v>
      </c>
      <c r="K250" s="163" t="s">
        <v>171</v>
      </c>
    </row>
    <row r="251" spans="1:11" s="7" customFormat="1" ht="90">
      <c r="A251" s="39">
        <v>34</v>
      </c>
      <c r="B251" s="163" t="s">
        <v>25</v>
      </c>
      <c r="C251" s="163" t="s">
        <v>26</v>
      </c>
      <c r="D251" s="156" t="s">
        <v>54</v>
      </c>
      <c r="E251" s="61" t="s">
        <v>315</v>
      </c>
      <c r="F251" s="62" t="s">
        <v>55</v>
      </c>
      <c r="G251" s="163" t="s">
        <v>62</v>
      </c>
      <c r="H251" s="62" t="s">
        <v>40</v>
      </c>
      <c r="I251" s="62">
        <v>3</v>
      </c>
      <c r="J251" s="163" t="s">
        <v>41</v>
      </c>
      <c r="K251" s="163" t="s">
        <v>319</v>
      </c>
    </row>
    <row r="252" spans="1:11" s="7" customFormat="1">
      <c r="A252" s="163">
        <v>257</v>
      </c>
      <c r="B252" s="163" t="s">
        <v>1325</v>
      </c>
      <c r="C252" s="163" t="s">
        <v>1326</v>
      </c>
      <c r="D252" s="156" t="s">
        <v>1327</v>
      </c>
      <c r="E252" s="61" t="s">
        <v>1334</v>
      </c>
      <c r="F252" s="62" t="s">
        <v>55</v>
      </c>
      <c r="G252" s="163" t="s">
        <v>38</v>
      </c>
      <c r="H252" s="62" t="s">
        <v>50</v>
      </c>
      <c r="I252" s="62">
        <v>3</v>
      </c>
      <c r="J252" s="163" t="s">
        <v>102</v>
      </c>
      <c r="K252" s="163" t="s">
        <v>95</v>
      </c>
    </row>
    <row r="253" spans="1:11" s="7" customFormat="1" ht="30">
      <c r="A253" s="98">
        <v>185</v>
      </c>
      <c r="B253" s="98">
        <v>3</v>
      </c>
      <c r="C253" s="97" t="s">
        <v>97</v>
      </c>
      <c r="D253" s="174" t="s">
        <v>1909</v>
      </c>
      <c r="E253" s="177" t="s">
        <v>1910</v>
      </c>
      <c r="F253" s="179" t="s">
        <v>55</v>
      </c>
      <c r="G253" s="98" t="s">
        <v>62</v>
      </c>
      <c r="H253" s="177" t="s">
        <v>692</v>
      </c>
      <c r="I253" s="177">
        <v>3</v>
      </c>
      <c r="J253" s="97" t="s">
        <v>41</v>
      </c>
      <c r="K253" s="97" t="s">
        <v>1439</v>
      </c>
    </row>
    <row r="254" spans="1:11" s="30" customFormat="1" ht="30">
      <c r="A254" s="163">
        <v>131</v>
      </c>
      <c r="B254" s="163" t="s">
        <v>65</v>
      </c>
      <c r="C254" s="163" t="s">
        <v>66</v>
      </c>
      <c r="D254" s="81" t="s">
        <v>84</v>
      </c>
      <c r="E254" s="116" t="s">
        <v>842</v>
      </c>
      <c r="F254" s="81" t="s">
        <v>55</v>
      </c>
      <c r="G254" s="23" t="s">
        <v>38</v>
      </c>
      <c r="H254" s="81" t="s">
        <v>40</v>
      </c>
      <c r="I254" s="81">
        <v>3</v>
      </c>
      <c r="J254" s="23" t="s">
        <v>46</v>
      </c>
      <c r="K254" s="23" t="s">
        <v>42</v>
      </c>
    </row>
    <row r="255" spans="1:11" s="31" customFormat="1" ht="30">
      <c r="A255" s="98">
        <v>189</v>
      </c>
      <c r="B255" s="163">
        <v>3</v>
      </c>
      <c r="C255" s="163" t="s">
        <v>97</v>
      </c>
      <c r="D255" s="163" t="s">
        <v>100</v>
      </c>
      <c r="E255" s="4" t="s">
        <v>1136</v>
      </c>
      <c r="F255" s="163" t="s">
        <v>55</v>
      </c>
      <c r="G255" s="163" t="s">
        <v>62</v>
      </c>
      <c r="H255" s="163" t="s">
        <v>40</v>
      </c>
      <c r="I255" s="163">
        <v>3</v>
      </c>
      <c r="J255" s="163" t="s">
        <v>102</v>
      </c>
      <c r="K255" s="163" t="s">
        <v>42</v>
      </c>
    </row>
    <row r="256" spans="1:11" ht="30">
      <c r="A256" s="98">
        <v>199</v>
      </c>
      <c r="B256" s="163">
        <v>3</v>
      </c>
      <c r="C256" s="163" t="s">
        <v>97</v>
      </c>
      <c r="D256" s="163" t="s">
        <v>98</v>
      </c>
      <c r="E256" s="110" t="s">
        <v>1186</v>
      </c>
      <c r="F256" s="159" t="s">
        <v>55</v>
      </c>
      <c r="G256" s="163" t="s">
        <v>48</v>
      </c>
      <c r="H256" s="159" t="s">
        <v>40</v>
      </c>
      <c r="I256" s="159">
        <v>3</v>
      </c>
      <c r="J256" s="163" t="s">
        <v>102</v>
      </c>
      <c r="K256" s="163" t="s">
        <v>96</v>
      </c>
    </row>
    <row r="257" spans="1:11" ht="30">
      <c r="A257" s="98">
        <v>201</v>
      </c>
      <c r="B257" s="163">
        <v>3</v>
      </c>
      <c r="C257" s="163" t="s">
        <v>97</v>
      </c>
      <c r="D257" s="156" t="s">
        <v>98</v>
      </c>
      <c r="E257" s="61" t="s">
        <v>1194</v>
      </c>
      <c r="F257" s="62" t="s">
        <v>55</v>
      </c>
      <c r="G257" s="163" t="s">
        <v>62</v>
      </c>
      <c r="H257" s="62" t="s">
        <v>2029</v>
      </c>
      <c r="I257" s="62">
        <v>3</v>
      </c>
      <c r="J257" s="163" t="s">
        <v>53</v>
      </c>
      <c r="K257" s="163" t="s">
        <v>34</v>
      </c>
    </row>
    <row r="258" spans="1:11" ht="30">
      <c r="A258" s="39">
        <v>13</v>
      </c>
      <c r="B258" s="166" t="s">
        <v>1447</v>
      </c>
      <c r="C258" s="166" t="s">
        <v>26</v>
      </c>
      <c r="D258" s="166" t="s">
        <v>27</v>
      </c>
      <c r="E258" s="95" t="s">
        <v>1993</v>
      </c>
      <c r="F258" s="166" t="s">
        <v>55</v>
      </c>
      <c r="G258" s="166" t="s">
        <v>62</v>
      </c>
      <c r="H258" s="166" t="s">
        <v>692</v>
      </c>
      <c r="I258" s="166">
        <v>3</v>
      </c>
      <c r="J258" s="166" t="s">
        <v>80</v>
      </c>
      <c r="K258" s="166" t="s">
        <v>123</v>
      </c>
    </row>
    <row r="259" spans="1:11" s="29" customFormat="1" ht="90">
      <c r="A259" s="39">
        <v>29</v>
      </c>
      <c r="B259" s="163" t="s">
        <v>25</v>
      </c>
      <c r="C259" s="163" t="s">
        <v>26</v>
      </c>
      <c r="D259" s="163" t="s">
        <v>54</v>
      </c>
      <c r="E259" s="4" t="s">
        <v>285</v>
      </c>
      <c r="F259" s="163" t="s">
        <v>55</v>
      </c>
      <c r="G259" s="163" t="s">
        <v>62</v>
      </c>
      <c r="H259" s="163" t="s">
        <v>40</v>
      </c>
      <c r="I259" s="163">
        <v>3</v>
      </c>
      <c r="J259" s="163" t="s">
        <v>41</v>
      </c>
      <c r="K259" s="163" t="s">
        <v>288</v>
      </c>
    </row>
    <row r="260" spans="1:11" ht="45">
      <c r="A260" s="163">
        <v>174</v>
      </c>
      <c r="B260" s="163">
        <v>2</v>
      </c>
      <c r="C260" s="163" t="s">
        <v>66</v>
      </c>
      <c r="D260" s="163" t="s">
        <v>94</v>
      </c>
      <c r="E260" s="4" t="s">
        <v>1472</v>
      </c>
      <c r="F260" s="163" t="s">
        <v>55</v>
      </c>
      <c r="G260" s="163" t="s">
        <v>62</v>
      </c>
      <c r="H260" s="163" t="s">
        <v>692</v>
      </c>
      <c r="I260" s="163">
        <v>4</v>
      </c>
      <c r="J260" s="163" t="s">
        <v>102</v>
      </c>
      <c r="K260" s="163" t="s">
        <v>1439</v>
      </c>
    </row>
    <row r="261" spans="1:11" s="8" customFormat="1" ht="30">
      <c r="A261" s="163">
        <v>179</v>
      </c>
      <c r="B261" s="163">
        <v>2</v>
      </c>
      <c r="C261" s="163" t="s">
        <v>66</v>
      </c>
      <c r="D261" s="163" t="s">
        <v>1085</v>
      </c>
      <c r="E261" s="4" t="s">
        <v>1086</v>
      </c>
      <c r="F261" s="163" t="s">
        <v>55</v>
      </c>
      <c r="G261" s="163" t="s">
        <v>38</v>
      </c>
      <c r="H261" s="163" t="s">
        <v>1088</v>
      </c>
      <c r="I261" s="163">
        <v>4</v>
      </c>
      <c r="J261" s="163" t="s">
        <v>102</v>
      </c>
      <c r="K261" s="163" t="s">
        <v>42</v>
      </c>
    </row>
    <row r="262" spans="1:11" s="8" customFormat="1" ht="30">
      <c r="A262" s="98">
        <v>186</v>
      </c>
      <c r="B262" s="163">
        <v>3</v>
      </c>
      <c r="C262" s="163" t="s">
        <v>97</v>
      </c>
      <c r="D262" s="163" t="s">
        <v>100</v>
      </c>
      <c r="E262" s="4" t="s">
        <v>1120</v>
      </c>
      <c r="F262" s="163" t="s">
        <v>55</v>
      </c>
      <c r="G262" s="163" t="s">
        <v>62</v>
      </c>
      <c r="H262" s="163" t="s">
        <v>40</v>
      </c>
      <c r="I262" s="163">
        <v>4</v>
      </c>
      <c r="J262" s="163" t="s">
        <v>102</v>
      </c>
      <c r="K262" s="163" t="s">
        <v>42</v>
      </c>
    </row>
    <row r="263" spans="1:11" s="8" customFormat="1" ht="30">
      <c r="A263" s="163">
        <v>140</v>
      </c>
      <c r="B263" s="163" t="s">
        <v>65</v>
      </c>
      <c r="C263" s="163" t="s">
        <v>66</v>
      </c>
      <c r="D263" s="163" t="s">
        <v>84</v>
      </c>
      <c r="E263" s="4" t="s">
        <v>900</v>
      </c>
      <c r="F263" s="163" t="s">
        <v>55</v>
      </c>
      <c r="G263" s="163" t="s">
        <v>38</v>
      </c>
      <c r="H263" s="163" t="s">
        <v>40</v>
      </c>
      <c r="I263" s="163">
        <v>4</v>
      </c>
      <c r="J263" s="163" t="s">
        <v>34</v>
      </c>
      <c r="K263" s="163" t="s">
        <v>34</v>
      </c>
    </row>
    <row r="264" spans="1:11" s="28" customFormat="1" ht="30">
      <c r="A264" s="163">
        <v>122</v>
      </c>
      <c r="B264" s="163" t="s">
        <v>65</v>
      </c>
      <c r="C264" s="163" t="s">
        <v>66</v>
      </c>
      <c r="D264" s="163" t="s">
        <v>84</v>
      </c>
      <c r="E264" s="4" t="s">
        <v>786</v>
      </c>
      <c r="F264" s="163" t="s">
        <v>55</v>
      </c>
      <c r="G264" s="163" t="s">
        <v>38</v>
      </c>
      <c r="H264" s="163" t="s">
        <v>40</v>
      </c>
      <c r="I264" s="163">
        <v>4</v>
      </c>
      <c r="J264" s="163" t="s">
        <v>41</v>
      </c>
      <c r="K264" s="163" t="s">
        <v>265</v>
      </c>
    </row>
    <row r="265" spans="1:11" s="8" customFormat="1" ht="90">
      <c r="A265" s="163">
        <v>138</v>
      </c>
      <c r="B265" s="163" t="s">
        <v>65</v>
      </c>
      <c r="C265" s="163" t="s">
        <v>66</v>
      </c>
      <c r="D265" s="163" t="s">
        <v>84</v>
      </c>
      <c r="E265" s="4" t="s">
        <v>886</v>
      </c>
      <c r="F265" s="163" t="s">
        <v>55</v>
      </c>
      <c r="G265" s="163" t="s">
        <v>62</v>
      </c>
      <c r="H265" s="163" t="s">
        <v>40</v>
      </c>
      <c r="I265" s="163">
        <v>4</v>
      </c>
      <c r="J265" s="163" t="s">
        <v>41</v>
      </c>
      <c r="K265" s="163" t="s">
        <v>891</v>
      </c>
    </row>
    <row r="266" spans="1:11" ht="30">
      <c r="A266" s="163">
        <v>66</v>
      </c>
      <c r="B266" s="163" t="s">
        <v>65</v>
      </c>
      <c r="C266" s="163" t="s">
        <v>66</v>
      </c>
      <c r="D266" s="163" t="s">
        <v>71</v>
      </c>
      <c r="E266" s="4" t="s">
        <v>460</v>
      </c>
      <c r="F266" s="163" t="s">
        <v>55</v>
      </c>
      <c r="G266" s="163" t="s">
        <v>38</v>
      </c>
      <c r="H266" s="163" t="s">
        <v>50</v>
      </c>
      <c r="I266" s="163">
        <v>6</v>
      </c>
      <c r="J266" s="163" t="s">
        <v>102</v>
      </c>
      <c r="K266" s="163" t="s">
        <v>302</v>
      </c>
    </row>
    <row r="267" spans="1:11" ht="45">
      <c r="A267" s="163">
        <v>107</v>
      </c>
      <c r="B267" s="163" t="s">
        <v>65</v>
      </c>
      <c r="C267" s="163" t="s">
        <v>66</v>
      </c>
      <c r="D267" s="163" t="s">
        <v>73</v>
      </c>
      <c r="E267" s="4" t="s">
        <v>704</v>
      </c>
      <c r="F267" s="163" t="s">
        <v>55</v>
      </c>
      <c r="G267" s="163" t="s">
        <v>44</v>
      </c>
      <c r="H267" s="163" t="s">
        <v>40</v>
      </c>
      <c r="I267" s="163">
        <v>6</v>
      </c>
      <c r="J267" s="163" t="s">
        <v>46</v>
      </c>
      <c r="K267" s="163" t="s">
        <v>42</v>
      </c>
    </row>
    <row r="268" spans="1:11" ht="135">
      <c r="A268" s="39">
        <v>28</v>
      </c>
      <c r="B268" s="163" t="s">
        <v>25</v>
      </c>
      <c r="C268" s="163" t="s">
        <v>26</v>
      </c>
      <c r="D268" s="163" t="s">
        <v>54</v>
      </c>
      <c r="E268" s="4" t="s">
        <v>276</v>
      </c>
      <c r="F268" s="163" t="s">
        <v>55</v>
      </c>
      <c r="G268" s="163" t="s">
        <v>62</v>
      </c>
      <c r="H268" s="163" t="s">
        <v>40</v>
      </c>
      <c r="I268" s="163">
        <v>6</v>
      </c>
      <c r="J268" s="163" t="s">
        <v>41</v>
      </c>
      <c r="K268" s="163" t="s">
        <v>281</v>
      </c>
    </row>
    <row r="269" spans="1:11" s="28" customFormat="1" ht="25.5">
      <c r="A269" s="163">
        <v>243</v>
      </c>
      <c r="B269" s="25" t="s">
        <v>103</v>
      </c>
      <c r="C269" s="25" t="s">
        <v>104</v>
      </c>
      <c r="D269" s="104" t="s">
        <v>1295</v>
      </c>
      <c r="E269" s="108" t="s">
        <v>1586</v>
      </c>
      <c r="F269" s="104" t="s">
        <v>55</v>
      </c>
      <c r="G269" s="25"/>
      <c r="H269" s="104" t="s">
        <v>1419</v>
      </c>
      <c r="I269" s="104" t="s">
        <v>51</v>
      </c>
      <c r="J269" s="25"/>
      <c r="K269" s="25"/>
    </row>
    <row r="270" spans="1:11" ht="90" customHeight="1">
      <c r="A270" s="163">
        <v>165</v>
      </c>
      <c r="B270" s="157">
        <v>2</v>
      </c>
      <c r="C270" s="158" t="s">
        <v>66</v>
      </c>
      <c r="D270" s="159" t="s">
        <v>1025</v>
      </c>
      <c r="E270" s="4" t="s">
        <v>1026</v>
      </c>
      <c r="F270" s="163" t="s">
        <v>1479</v>
      </c>
      <c r="G270" s="163" t="s">
        <v>38</v>
      </c>
      <c r="H270" s="163" t="s">
        <v>50</v>
      </c>
      <c r="I270" s="163" t="s">
        <v>2034</v>
      </c>
      <c r="J270" s="163" t="s">
        <v>102</v>
      </c>
      <c r="K270" s="163" t="s">
        <v>42</v>
      </c>
    </row>
    <row r="271" spans="1:11" s="8" customFormat="1" ht="75">
      <c r="A271" s="163">
        <v>92</v>
      </c>
      <c r="B271" s="157" t="s">
        <v>65</v>
      </c>
      <c r="C271" s="158" t="s">
        <v>66</v>
      </c>
      <c r="D271" s="159" t="s">
        <v>571</v>
      </c>
      <c r="E271" s="22" t="s">
        <v>615</v>
      </c>
      <c r="F271" s="23" t="s">
        <v>617</v>
      </c>
      <c r="G271" s="23" t="s">
        <v>44</v>
      </c>
      <c r="H271" s="23" t="s">
        <v>40</v>
      </c>
      <c r="I271" s="23">
        <v>1</v>
      </c>
      <c r="J271" s="23" t="s">
        <v>102</v>
      </c>
      <c r="K271" s="23" t="s">
        <v>95</v>
      </c>
    </row>
    <row r="272" spans="1:11" ht="75">
      <c r="A272" s="163">
        <v>264</v>
      </c>
      <c r="B272" s="160" t="s">
        <v>1387</v>
      </c>
      <c r="C272" s="161" t="s">
        <v>66</v>
      </c>
      <c r="D272" s="162" t="s">
        <v>1378</v>
      </c>
      <c r="E272" s="22" t="s">
        <v>1379</v>
      </c>
      <c r="F272" s="23" t="s">
        <v>617</v>
      </c>
      <c r="G272" s="23" t="s">
        <v>38</v>
      </c>
      <c r="H272" s="23" t="s">
        <v>40</v>
      </c>
      <c r="I272" s="23">
        <v>2</v>
      </c>
      <c r="J272" s="23" t="s">
        <v>102</v>
      </c>
      <c r="K272" s="23" t="s">
        <v>42</v>
      </c>
    </row>
    <row r="273" spans="1:12" s="26" customFormat="1" ht="90">
      <c r="A273" s="163">
        <v>95</v>
      </c>
      <c r="B273" s="163" t="s">
        <v>65</v>
      </c>
      <c r="C273" s="163" t="s">
        <v>66</v>
      </c>
      <c r="D273" s="163" t="s">
        <v>571</v>
      </c>
      <c r="E273" s="4" t="s">
        <v>626</v>
      </c>
      <c r="F273" s="163" t="s">
        <v>617</v>
      </c>
      <c r="G273" s="163" t="s">
        <v>62</v>
      </c>
      <c r="H273" s="163" t="s">
        <v>40</v>
      </c>
      <c r="I273" s="163">
        <v>3</v>
      </c>
      <c r="J273" s="163" t="s">
        <v>630</v>
      </c>
      <c r="K273" s="163" t="s">
        <v>631</v>
      </c>
    </row>
    <row r="274" spans="1:12" ht="75">
      <c r="A274" s="163">
        <v>241</v>
      </c>
      <c r="B274" s="156" t="s">
        <v>103</v>
      </c>
      <c r="C274" s="156" t="s">
        <v>104</v>
      </c>
      <c r="D274" s="156" t="s">
        <v>105</v>
      </c>
      <c r="E274" s="138" t="s">
        <v>1288</v>
      </c>
      <c r="F274" s="156" t="s">
        <v>617</v>
      </c>
      <c r="G274" s="156" t="s">
        <v>38</v>
      </c>
      <c r="H274" s="156" t="s">
        <v>40</v>
      </c>
      <c r="I274" s="156">
        <v>4</v>
      </c>
      <c r="J274" s="156" t="s">
        <v>102</v>
      </c>
      <c r="K274" s="156" t="s">
        <v>1292</v>
      </c>
    </row>
    <row r="275" spans="1:12" ht="60">
      <c r="A275" s="163">
        <v>147</v>
      </c>
      <c r="B275" s="39" t="s">
        <v>65</v>
      </c>
      <c r="C275" s="39" t="s">
        <v>66</v>
      </c>
      <c r="D275" s="172" t="s">
        <v>912</v>
      </c>
      <c r="E275" s="40" t="s">
        <v>913</v>
      </c>
      <c r="F275" s="39" t="s">
        <v>120</v>
      </c>
      <c r="G275" s="39" t="s">
        <v>38</v>
      </c>
      <c r="H275" s="39" t="s">
        <v>40</v>
      </c>
      <c r="I275" s="39">
        <v>1</v>
      </c>
      <c r="J275" s="39" t="s">
        <v>53</v>
      </c>
      <c r="K275" s="39" t="s">
        <v>918</v>
      </c>
    </row>
    <row r="276" spans="1:12" ht="105">
      <c r="A276" s="163">
        <v>258</v>
      </c>
      <c r="B276" s="157" t="s">
        <v>1325</v>
      </c>
      <c r="C276" s="158" t="s">
        <v>1326</v>
      </c>
      <c r="D276" s="159" t="s">
        <v>1327</v>
      </c>
      <c r="E276" s="4" t="s">
        <v>1339</v>
      </c>
      <c r="F276" s="163" t="s">
        <v>120</v>
      </c>
      <c r="G276" s="163" t="s">
        <v>38</v>
      </c>
      <c r="H276" s="163" t="s">
        <v>40</v>
      </c>
      <c r="I276" s="163">
        <v>1</v>
      </c>
      <c r="J276" s="163" t="s">
        <v>70</v>
      </c>
      <c r="K276" s="163" t="s">
        <v>1343</v>
      </c>
    </row>
    <row r="277" spans="1:12" s="28" customFormat="1" ht="45">
      <c r="A277" s="163">
        <v>65</v>
      </c>
      <c r="B277" s="157" t="s">
        <v>65</v>
      </c>
      <c r="C277" s="158" t="s">
        <v>66</v>
      </c>
      <c r="D277" s="159" t="s">
        <v>71</v>
      </c>
      <c r="E277" s="4" t="s">
        <v>455</v>
      </c>
      <c r="F277" s="163" t="s">
        <v>120</v>
      </c>
      <c r="G277" s="163" t="s">
        <v>38</v>
      </c>
      <c r="H277" s="163" t="s">
        <v>40</v>
      </c>
      <c r="I277" s="163">
        <v>1</v>
      </c>
      <c r="J277" s="163" t="s">
        <v>46</v>
      </c>
      <c r="K277" s="163" t="s">
        <v>42</v>
      </c>
    </row>
    <row r="278" spans="1:12" ht="45">
      <c r="A278" s="39">
        <v>2</v>
      </c>
      <c r="B278" s="157" t="s">
        <v>25</v>
      </c>
      <c r="C278" s="158" t="s">
        <v>26</v>
      </c>
      <c r="D278" s="159" t="s">
        <v>27</v>
      </c>
      <c r="E278" s="4" t="s">
        <v>118</v>
      </c>
      <c r="F278" s="163" t="s">
        <v>120</v>
      </c>
      <c r="G278" s="163" t="s">
        <v>62</v>
      </c>
      <c r="H278" s="163" t="s">
        <v>40</v>
      </c>
      <c r="I278" s="163">
        <v>2</v>
      </c>
      <c r="J278" s="163" t="s">
        <v>41</v>
      </c>
      <c r="K278" s="163" t="s">
        <v>123</v>
      </c>
    </row>
    <row r="279" spans="1:12" s="28" customFormat="1" ht="45">
      <c r="A279" s="163">
        <v>101</v>
      </c>
      <c r="B279" s="157" t="s">
        <v>65</v>
      </c>
      <c r="C279" s="158" t="s">
        <v>66</v>
      </c>
      <c r="D279" s="159" t="s">
        <v>73</v>
      </c>
      <c r="E279" s="4" t="s">
        <v>669</v>
      </c>
      <c r="F279" s="163" t="s">
        <v>120</v>
      </c>
      <c r="G279" s="163" t="s">
        <v>62</v>
      </c>
      <c r="H279" s="163" t="s">
        <v>40</v>
      </c>
      <c r="I279" s="163">
        <v>3</v>
      </c>
      <c r="J279" s="163" t="s">
        <v>102</v>
      </c>
      <c r="K279" s="163" t="s">
        <v>96</v>
      </c>
    </row>
    <row r="280" spans="1:12" s="28" customFormat="1" ht="75" customHeight="1">
      <c r="A280" s="37"/>
      <c r="B280" s="37"/>
      <c r="C280" s="37"/>
      <c r="D280" s="37"/>
      <c r="E280" s="38"/>
      <c r="F280" s="37"/>
      <c r="G280" s="37"/>
      <c r="H280" s="37"/>
      <c r="I280" s="37"/>
      <c r="J280" s="37" t="s">
        <v>23</v>
      </c>
      <c r="K280" s="37" t="s">
        <v>24</v>
      </c>
    </row>
    <row r="282" spans="1:12">
      <c r="J282" s="2" t="s">
        <v>35</v>
      </c>
      <c r="K282" s="2">
        <v>41</v>
      </c>
      <c r="L282" s="2">
        <f>+K282/279*100</f>
        <v>14.695340501792115</v>
      </c>
    </row>
    <row r="283" spans="1:12">
      <c r="J283" s="2" t="s">
        <v>46</v>
      </c>
      <c r="K283" s="2">
        <v>122</v>
      </c>
      <c r="L283" s="2">
        <f t="shared" ref="L283:L285" si="0">+K283/279*100</f>
        <v>43.727598566308245</v>
      </c>
    </row>
    <row r="284" spans="1:12" ht="30">
      <c r="J284" s="2" t="s">
        <v>41</v>
      </c>
      <c r="K284" s="2">
        <v>116</v>
      </c>
      <c r="L284" s="2">
        <f t="shared" si="0"/>
        <v>41.577060931899638</v>
      </c>
    </row>
    <row r="285" spans="1:12">
      <c r="J285" s="2" t="s">
        <v>2048</v>
      </c>
      <c r="K285" s="2">
        <v>2</v>
      </c>
      <c r="L285" s="2">
        <f t="shared" si="0"/>
        <v>0.71684587813620071</v>
      </c>
    </row>
    <row r="286" spans="1:12">
      <c r="K286" s="2">
        <f>SUM(K282:K285)</f>
        <v>281</v>
      </c>
    </row>
    <row r="289" spans="5:13" ht="30">
      <c r="F289" s="2" t="s">
        <v>95</v>
      </c>
      <c r="G289" s="2" t="s">
        <v>2053</v>
      </c>
      <c r="H289" s="2" t="s">
        <v>2054</v>
      </c>
      <c r="I289" s="2" t="s">
        <v>2055</v>
      </c>
      <c r="J289" s="2" t="s">
        <v>2056</v>
      </c>
    </row>
    <row r="290" spans="5:13">
      <c r="E290" s="3" t="s">
        <v>498</v>
      </c>
      <c r="F290" s="2">
        <v>33</v>
      </c>
      <c r="G290" s="2">
        <v>23</v>
      </c>
      <c r="H290" s="2">
        <v>10</v>
      </c>
      <c r="I290" s="2">
        <v>3</v>
      </c>
      <c r="J290" s="2">
        <f>+I290+H290+G290+F290</f>
        <v>69</v>
      </c>
    </row>
    <row r="291" spans="5:13">
      <c r="E291" s="3" t="s">
        <v>2049</v>
      </c>
      <c r="F291" s="2">
        <v>46</v>
      </c>
      <c r="G291" s="2">
        <f>9+3+3+1</f>
        <v>16</v>
      </c>
      <c r="H291" s="2">
        <v>8</v>
      </c>
      <c r="I291" s="2">
        <v>5</v>
      </c>
      <c r="J291" s="2">
        <f t="shared" ref="J291:J295" si="1">+I291+H291+G291+F291</f>
        <v>75</v>
      </c>
    </row>
    <row r="292" spans="5:13">
      <c r="E292" s="3" t="s">
        <v>2050</v>
      </c>
      <c r="F292" s="2">
        <f>25+1</f>
        <v>26</v>
      </c>
      <c r="G292" s="2">
        <v>8</v>
      </c>
      <c r="H292" s="2">
        <v>10</v>
      </c>
      <c r="I292" s="2">
        <v>12</v>
      </c>
      <c r="J292" s="2">
        <f t="shared" si="1"/>
        <v>56</v>
      </c>
    </row>
    <row r="293" spans="5:13">
      <c r="E293" s="3" t="s">
        <v>2051</v>
      </c>
      <c r="F293" s="2">
        <v>11</v>
      </c>
      <c r="G293" s="2">
        <v>35</v>
      </c>
      <c r="H293" s="2">
        <v>4</v>
      </c>
      <c r="I293" s="2">
        <v>3</v>
      </c>
      <c r="J293" s="2">
        <f t="shared" si="1"/>
        <v>53</v>
      </c>
    </row>
    <row r="294" spans="5:13">
      <c r="E294" s="3" t="s">
        <v>2052</v>
      </c>
      <c r="F294" s="2">
        <v>18</v>
      </c>
      <c r="G294" s="2">
        <v>5</v>
      </c>
      <c r="H294" s="2">
        <v>1</v>
      </c>
      <c r="I294" s="2">
        <v>4</v>
      </c>
      <c r="J294" s="2">
        <f t="shared" si="1"/>
        <v>28</v>
      </c>
    </row>
    <row r="295" spans="5:13">
      <c r="F295" s="2">
        <f>SUM(F290:F294)</f>
        <v>134</v>
      </c>
      <c r="G295" s="2">
        <f>SUM(G290:G294)</f>
        <v>87</v>
      </c>
      <c r="H295" s="2">
        <f>SUM(H290:H294)</f>
        <v>33</v>
      </c>
      <c r="I295" s="2">
        <f>SUM(I290:I294)</f>
        <v>27</v>
      </c>
      <c r="J295" s="2">
        <f t="shared" si="1"/>
        <v>281</v>
      </c>
    </row>
    <row r="296" spans="5:13">
      <c r="F296" s="173">
        <f>+F295/279*100</f>
        <v>48.028673835125446</v>
      </c>
      <c r="G296" s="173">
        <f t="shared" ref="G296:I296" si="2">+G295/279*100</f>
        <v>31.182795698924732</v>
      </c>
      <c r="H296" s="173">
        <f t="shared" si="2"/>
        <v>11.827956989247312</v>
      </c>
      <c r="I296" s="173">
        <f t="shared" si="2"/>
        <v>9.67741935483871</v>
      </c>
    </row>
    <row r="298" spans="5:13" ht="30">
      <c r="F298" s="2" t="s">
        <v>2084</v>
      </c>
    </row>
    <row r="299" spans="5:13">
      <c r="F299" s="2">
        <v>1</v>
      </c>
      <c r="G299" s="2">
        <v>2</v>
      </c>
      <c r="H299" s="2">
        <v>3</v>
      </c>
      <c r="I299" s="2">
        <v>4</v>
      </c>
      <c r="J299" s="2">
        <v>5</v>
      </c>
      <c r="K299" s="2" t="s">
        <v>2059</v>
      </c>
      <c r="L299" s="2" t="s">
        <v>2060</v>
      </c>
    </row>
    <row r="300" spans="5:13">
      <c r="E300" s="3" t="s">
        <v>498</v>
      </c>
      <c r="F300" s="2">
        <v>27</v>
      </c>
      <c r="G300" s="2">
        <v>16</v>
      </c>
      <c r="H300" s="2">
        <v>5</v>
      </c>
      <c r="I300" s="2">
        <v>11</v>
      </c>
      <c r="J300" s="2">
        <v>7</v>
      </c>
      <c r="K300" s="2">
        <v>3</v>
      </c>
      <c r="M300" s="2">
        <f>+L300+K300+J300+I300+H300+G300+F300</f>
        <v>69</v>
      </c>
    </row>
    <row r="301" spans="5:13">
      <c r="E301" s="3" t="s">
        <v>2057</v>
      </c>
      <c r="F301" s="2">
        <v>25</v>
      </c>
      <c r="G301" s="2">
        <v>27</v>
      </c>
      <c r="H301" s="2">
        <v>11</v>
      </c>
      <c r="I301" s="2">
        <v>7</v>
      </c>
      <c r="J301" s="2">
        <v>3</v>
      </c>
      <c r="K301" s="2">
        <v>1</v>
      </c>
      <c r="L301" s="2">
        <v>1</v>
      </c>
      <c r="M301" s="2">
        <f t="shared" ref="M301:M305" si="3">+L301+K301+J301+I301+H301+G301+F301</f>
        <v>75</v>
      </c>
    </row>
    <row r="302" spans="5:13">
      <c r="E302" s="3" t="s">
        <v>2058</v>
      </c>
      <c r="F302" s="2">
        <v>23</v>
      </c>
      <c r="G302" s="2">
        <v>10</v>
      </c>
      <c r="H302" s="2">
        <v>1</v>
      </c>
      <c r="I302" s="2">
        <v>10</v>
      </c>
      <c r="J302" s="2">
        <v>10</v>
      </c>
      <c r="K302" s="2">
        <v>2</v>
      </c>
      <c r="M302" s="2">
        <f t="shared" si="3"/>
        <v>56</v>
      </c>
    </row>
    <row r="303" spans="5:13">
      <c r="E303" s="3" t="s">
        <v>59</v>
      </c>
      <c r="F303" s="2">
        <v>17</v>
      </c>
      <c r="G303" s="2">
        <v>9</v>
      </c>
      <c r="H303" s="2">
        <v>6</v>
      </c>
      <c r="I303" s="2">
        <v>8</v>
      </c>
      <c r="J303" s="2">
        <v>9</v>
      </c>
      <c r="K303" s="2">
        <v>3</v>
      </c>
      <c r="M303" s="2">
        <f t="shared" si="3"/>
        <v>52</v>
      </c>
    </row>
    <row r="304" spans="5:13">
      <c r="E304" s="3" t="s">
        <v>2052</v>
      </c>
      <c r="F304" s="2">
        <v>11</v>
      </c>
      <c r="G304" s="2">
        <v>5</v>
      </c>
      <c r="H304" s="2">
        <v>2</v>
      </c>
      <c r="I304" s="2">
        <v>7</v>
      </c>
      <c r="J304" s="2">
        <v>2</v>
      </c>
      <c r="K304" s="2">
        <v>1</v>
      </c>
      <c r="L304" s="2">
        <v>1</v>
      </c>
      <c r="M304" s="2">
        <f t="shared" si="3"/>
        <v>29</v>
      </c>
    </row>
    <row r="305" spans="6:13">
      <c r="F305" s="2">
        <f>SUM(F300:F304)</f>
        <v>103</v>
      </c>
      <c r="G305" s="2">
        <f t="shared" ref="G305:L305" si="4">SUM(G300:G304)</f>
        <v>67</v>
      </c>
      <c r="H305" s="2">
        <f t="shared" si="4"/>
        <v>25</v>
      </c>
      <c r="I305" s="2">
        <f t="shared" si="4"/>
        <v>43</v>
      </c>
      <c r="J305" s="2">
        <f t="shared" si="4"/>
        <v>31</v>
      </c>
      <c r="K305" s="2">
        <f t="shared" si="4"/>
        <v>10</v>
      </c>
      <c r="L305" s="2">
        <f t="shared" si="4"/>
        <v>2</v>
      </c>
      <c r="M305" s="2">
        <f t="shared" si="3"/>
        <v>281</v>
      </c>
    </row>
    <row r="306" spans="6:13">
      <c r="F306" s="181">
        <f>+F305/279</f>
        <v>0.36917562724014336</v>
      </c>
      <c r="G306" s="181">
        <f t="shared" ref="G306:M306" si="5">+G305/279</f>
        <v>0.24014336917562723</v>
      </c>
      <c r="H306" s="181">
        <f t="shared" si="5"/>
        <v>8.9605734767025089E-2</v>
      </c>
      <c r="I306" s="181">
        <f t="shared" si="5"/>
        <v>0.15412186379928317</v>
      </c>
      <c r="J306" s="181">
        <f t="shared" si="5"/>
        <v>0.1111111111111111</v>
      </c>
      <c r="K306" s="181">
        <f t="shared" si="5"/>
        <v>3.5842293906810034E-2</v>
      </c>
      <c r="L306" s="181">
        <f t="shared" si="5"/>
        <v>7.1684587813620072E-3</v>
      </c>
      <c r="M306" s="181">
        <f t="shared" si="5"/>
        <v>1.0071684587813621</v>
      </c>
    </row>
  </sheetData>
  <sortState xmlns:xlrd2="http://schemas.microsoft.com/office/spreadsheetml/2017/richdata2" ref="A4:K279">
    <sortCondition ref="F4:F279"/>
    <sortCondition ref="I4:I279"/>
  </sortState>
  <mergeCells count="2">
    <mergeCell ref="A1:K1"/>
    <mergeCell ref="J3:K3"/>
  </mergeCells>
  <hyperlinks>
    <hyperlink ref="E137" r:id="rId1" xr:uid="{5AD7A89F-AB1B-4730-9FCC-5C9AAFFB68E0}"/>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2D63-30FF-486E-B4B8-2D7B9B42BA6E}">
  <dimension ref="A1:K280"/>
  <sheetViews>
    <sheetView workbookViewId="0">
      <selection activeCell="F116" sqref="F116"/>
    </sheetView>
  </sheetViews>
  <sheetFormatPr baseColWidth="10" defaultColWidth="10.7109375" defaultRowHeight="15"/>
  <cols>
    <col min="1" max="1" width="5.42578125" style="2" customWidth="1"/>
    <col min="2" max="2" width="21.42578125" style="3" customWidth="1"/>
    <col min="3" max="3" width="13.42578125" style="2" customWidth="1"/>
    <col min="4" max="4" width="10.7109375" style="2"/>
    <col min="5" max="5" width="14.42578125" style="2" customWidth="1"/>
    <col min="6" max="6" width="19" style="2" customWidth="1"/>
    <col min="7" max="9" width="10.7109375" style="2"/>
    <col min="10" max="10" width="23.7109375" style="2" customWidth="1"/>
    <col min="11" max="16384" width="10.7109375" style="2"/>
  </cols>
  <sheetData>
    <row r="1" spans="1:11" ht="45.75" customHeight="1">
      <c r="A1" s="228" t="s">
        <v>0</v>
      </c>
      <c r="B1" s="228"/>
      <c r="C1" s="228"/>
      <c r="D1" s="228"/>
      <c r="E1" s="228"/>
      <c r="F1" s="228"/>
      <c r="G1" s="228"/>
      <c r="H1" s="228"/>
      <c r="I1" s="228"/>
      <c r="J1" s="228"/>
      <c r="K1" s="228"/>
    </row>
    <row r="3" spans="1:11" ht="60">
      <c r="A3" s="89"/>
      <c r="B3" s="89" t="s">
        <v>4</v>
      </c>
      <c r="C3" s="89" t="s">
        <v>5</v>
      </c>
      <c r="D3" s="89" t="s">
        <v>6</v>
      </c>
      <c r="E3" s="89" t="s">
        <v>7</v>
      </c>
      <c r="F3" s="89" t="s">
        <v>8</v>
      </c>
      <c r="G3" s="89" t="s">
        <v>9</v>
      </c>
      <c r="H3" s="89" t="s">
        <v>10</v>
      </c>
      <c r="I3" s="89" t="s">
        <v>12</v>
      </c>
      <c r="J3" s="89" t="s">
        <v>13</v>
      </c>
      <c r="K3" s="89" t="s">
        <v>2033</v>
      </c>
    </row>
    <row r="4" spans="1:11">
      <c r="A4" s="37"/>
      <c r="B4" s="38"/>
      <c r="C4" s="37"/>
      <c r="D4" s="37"/>
      <c r="E4" s="37"/>
      <c r="F4" s="37"/>
      <c r="G4" s="37"/>
      <c r="H4" s="37"/>
      <c r="I4" s="37"/>
      <c r="J4" s="37"/>
      <c r="K4" s="37"/>
    </row>
    <row r="5" spans="1:11" s="6" customFormat="1" ht="51">
      <c r="A5" s="88">
        <v>214</v>
      </c>
      <c r="B5" s="115" t="s">
        <v>1854</v>
      </c>
      <c r="C5" s="107" t="s">
        <v>1697</v>
      </c>
      <c r="D5" s="107" t="s">
        <v>1692</v>
      </c>
      <c r="E5" s="88" t="s">
        <v>38</v>
      </c>
      <c r="F5" s="88" t="s">
        <v>39</v>
      </c>
      <c r="G5" s="47" t="s">
        <v>1822</v>
      </c>
      <c r="H5" s="107" t="s">
        <v>1238</v>
      </c>
      <c r="I5" s="107" t="s">
        <v>1317</v>
      </c>
      <c r="J5" s="107">
        <v>1985</v>
      </c>
      <c r="K5" s="107">
        <v>1</v>
      </c>
    </row>
    <row r="6" spans="1:11" ht="140.25">
      <c r="A6" s="88">
        <v>213</v>
      </c>
      <c r="B6" s="108" t="s">
        <v>1853</v>
      </c>
      <c r="C6" s="104" t="s">
        <v>1818</v>
      </c>
      <c r="D6" s="104" t="s">
        <v>1692</v>
      </c>
      <c r="E6" s="25" t="s">
        <v>38</v>
      </c>
      <c r="F6" s="25" t="s">
        <v>1576</v>
      </c>
      <c r="G6" s="25" t="s">
        <v>1822</v>
      </c>
      <c r="H6" s="104" t="s">
        <v>1238</v>
      </c>
      <c r="I6" s="104" t="s">
        <v>1317</v>
      </c>
      <c r="J6" s="104">
        <v>2017</v>
      </c>
      <c r="K6" s="104">
        <v>1</v>
      </c>
    </row>
    <row r="7" spans="1:11" ht="60">
      <c r="A7" s="88">
        <v>76</v>
      </c>
      <c r="B7" s="4" t="s">
        <v>505</v>
      </c>
      <c r="C7" s="88" t="s">
        <v>506</v>
      </c>
      <c r="D7" s="88" t="s">
        <v>507</v>
      </c>
      <c r="E7" s="88" t="s">
        <v>48</v>
      </c>
      <c r="F7" s="88"/>
      <c r="G7" s="88"/>
      <c r="H7" s="88" t="s">
        <v>99</v>
      </c>
      <c r="I7" s="88" t="s">
        <v>50</v>
      </c>
      <c r="J7" s="88">
        <v>2002</v>
      </c>
      <c r="K7" s="88">
        <v>2</v>
      </c>
    </row>
    <row r="8" spans="1:11" ht="51">
      <c r="A8" s="88">
        <v>229</v>
      </c>
      <c r="B8" s="108" t="s">
        <v>1268</v>
      </c>
      <c r="C8" s="104" t="s">
        <v>1269</v>
      </c>
      <c r="D8" s="104" t="s">
        <v>498</v>
      </c>
      <c r="E8" s="25" t="s">
        <v>1588</v>
      </c>
      <c r="F8" s="25" t="s">
        <v>1576</v>
      </c>
      <c r="G8" s="25"/>
      <c r="H8" s="104" t="s">
        <v>1238</v>
      </c>
      <c r="I8" s="104" t="s">
        <v>40</v>
      </c>
      <c r="J8" s="104">
        <v>1984</v>
      </c>
      <c r="K8" s="104">
        <v>4</v>
      </c>
    </row>
    <row r="9" spans="1:11" ht="63.75">
      <c r="A9" s="88">
        <v>248</v>
      </c>
      <c r="B9" s="104" t="s">
        <v>1864</v>
      </c>
      <c r="C9" s="104" t="s">
        <v>1641</v>
      </c>
      <c r="D9" s="104" t="s">
        <v>498</v>
      </c>
      <c r="E9" s="25" t="s">
        <v>1575</v>
      </c>
      <c r="F9" s="25"/>
      <c r="G9" s="25"/>
      <c r="H9" s="104" t="s">
        <v>1300</v>
      </c>
      <c r="I9" s="104" t="s">
        <v>1419</v>
      </c>
      <c r="J9" s="104">
        <v>1928</v>
      </c>
      <c r="K9" s="104">
        <v>12</v>
      </c>
    </row>
    <row r="10" spans="1:11" ht="76.5">
      <c r="A10" s="88">
        <v>245</v>
      </c>
      <c r="B10" s="104" t="s">
        <v>1861</v>
      </c>
      <c r="C10" s="104" t="s">
        <v>1624</v>
      </c>
      <c r="D10" s="104" t="s">
        <v>1625</v>
      </c>
      <c r="E10" s="25" t="s">
        <v>1588</v>
      </c>
      <c r="F10" s="25" t="s">
        <v>1589</v>
      </c>
      <c r="G10" s="25"/>
      <c r="H10" s="104" t="s">
        <v>1300</v>
      </c>
      <c r="I10" s="104" t="s">
        <v>40</v>
      </c>
      <c r="J10" s="104">
        <v>1975</v>
      </c>
      <c r="K10" s="104">
        <v>2</v>
      </c>
    </row>
    <row r="11" spans="1:11" ht="60">
      <c r="A11" s="88">
        <v>75</v>
      </c>
      <c r="B11" s="4" t="s">
        <v>496</v>
      </c>
      <c r="C11" s="88" t="s">
        <v>497</v>
      </c>
      <c r="D11" s="88" t="s">
        <v>498</v>
      </c>
      <c r="E11" s="88" t="s">
        <v>48</v>
      </c>
      <c r="F11" s="88"/>
      <c r="G11" s="88"/>
      <c r="H11" s="88" t="s">
        <v>99</v>
      </c>
      <c r="I11" s="88" t="s">
        <v>50</v>
      </c>
      <c r="J11" s="88">
        <v>1984</v>
      </c>
      <c r="K11" s="88">
        <v>1</v>
      </c>
    </row>
    <row r="12" spans="1:11" ht="75">
      <c r="A12" s="88">
        <v>60</v>
      </c>
      <c r="B12" s="4" t="s">
        <v>442</v>
      </c>
      <c r="C12" s="88" t="s">
        <v>443</v>
      </c>
      <c r="D12" s="88" t="s">
        <v>58</v>
      </c>
      <c r="E12" s="88" t="s">
        <v>62</v>
      </c>
      <c r="F12" s="88"/>
      <c r="G12" s="88" t="s">
        <v>354</v>
      </c>
      <c r="H12" s="88" t="s">
        <v>57</v>
      </c>
      <c r="I12" s="88" t="s">
        <v>40</v>
      </c>
      <c r="J12" s="88">
        <v>2009</v>
      </c>
      <c r="K12" s="88">
        <v>2</v>
      </c>
    </row>
    <row r="13" spans="1:11" ht="60">
      <c r="A13" s="39">
        <v>14</v>
      </c>
      <c r="B13" s="4" t="s">
        <v>196</v>
      </c>
      <c r="C13" s="88" t="s">
        <v>197</v>
      </c>
      <c r="D13" s="88" t="s">
        <v>29</v>
      </c>
      <c r="E13" s="88" t="s">
        <v>62</v>
      </c>
      <c r="F13" s="88"/>
      <c r="G13" s="88" t="s">
        <v>189</v>
      </c>
      <c r="H13" s="88" t="s">
        <v>57</v>
      </c>
      <c r="I13" s="88" t="s">
        <v>40</v>
      </c>
      <c r="J13" s="88">
        <v>1949</v>
      </c>
      <c r="K13" s="88">
        <v>3</v>
      </c>
    </row>
    <row r="14" spans="1:11" ht="60">
      <c r="A14" s="39">
        <v>24</v>
      </c>
      <c r="B14" s="4" t="s">
        <v>246</v>
      </c>
      <c r="C14" s="88" t="s">
        <v>247</v>
      </c>
      <c r="D14" s="88" t="s">
        <v>29</v>
      </c>
      <c r="E14" s="88" t="s">
        <v>48</v>
      </c>
      <c r="F14" s="88"/>
      <c r="G14" s="88"/>
      <c r="H14" s="88" t="s">
        <v>57</v>
      </c>
      <c r="I14" s="88" t="s">
        <v>50</v>
      </c>
      <c r="J14" s="88">
        <v>2008</v>
      </c>
      <c r="K14" s="88">
        <v>6</v>
      </c>
    </row>
    <row r="15" spans="1:11" ht="60">
      <c r="A15" s="39">
        <v>5</v>
      </c>
      <c r="B15" s="4" t="s">
        <v>136</v>
      </c>
      <c r="C15" s="88" t="s">
        <v>137</v>
      </c>
      <c r="D15" s="88" t="s">
        <v>29</v>
      </c>
      <c r="E15" s="88" t="s">
        <v>44</v>
      </c>
      <c r="F15" s="88"/>
      <c r="G15" s="88"/>
      <c r="H15" s="88" t="s">
        <v>45</v>
      </c>
      <c r="I15" s="88" t="s">
        <v>34</v>
      </c>
      <c r="J15" s="88">
        <v>2004</v>
      </c>
      <c r="K15" s="88">
        <v>1</v>
      </c>
    </row>
    <row r="16" spans="1:11" ht="120">
      <c r="A16" s="88">
        <v>121</v>
      </c>
      <c r="B16" s="4" t="s">
        <v>779</v>
      </c>
      <c r="C16" s="88" t="s">
        <v>780</v>
      </c>
      <c r="D16" s="88" t="s">
        <v>29</v>
      </c>
      <c r="E16" s="88" t="s">
        <v>44</v>
      </c>
      <c r="F16" s="88"/>
      <c r="G16" s="88"/>
      <c r="H16" s="88" t="s">
        <v>101</v>
      </c>
      <c r="I16" s="88" t="s">
        <v>40</v>
      </c>
      <c r="J16" s="88">
        <v>2005</v>
      </c>
      <c r="K16" s="88">
        <v>3</v>
      </c>
    </row>
    <row r="17" spans="1:11" s="28" customFormat="1" ht="90">
      <c r="A17" s="88">
        <v>261</v>
      </c>
      <c r="B17" s="4" t="s">
        <v>1352</v>
      </c>
      <c r="C17" s="88" t="s">
        <v>1353</v>
      </c>
      <c r="D17" s="88" t="s">
        <v>29</v>
      </c>
      <c r="E17" s="88" t="s">
        <v>48</v>
      </c>
      <c r="F17" s="88"/>
      <c r="G17" s="88"/>
      <c r="H17" s="88" t="s">
        <v>57</v>
      </c>
      <c r="I17" s="88" t="s">
        <v>50</v>
      </c>
      <c r="J17" s="88">
        <v>1991</v>
      </c>
      <c r="K17" s="88">
        <v>1</v>
      </c>
    </row>
    <row r="18" spans="1:11" ht="60">
      <c r="A18" s="88">
        <v>73</v>
      </c>
      <c r="B18" s="4" t="s">
        <v>483</v>
      </c>
      <c r="C18" s="88" t="s">
        <v>484</v>
      </c>
      <c r="D18" s="88" t="s">
        <v>29</v>
      </c>
      <c r="E18" s="88" t="s">
        <v>48</v>
      </c>
      <c r="F18" s="88"/>
      <c r="G18" s="88"/>
      <c r="H18" s="88" t="s">
        <v>99</v>
      </c>
      <c r="I18" s="88" t="s">
        <v>34</v>
      </c>
      <c r="J18" s="88">
        <v>2003</v>
      </c>
      <c r="K18" s="88">
        <v>1</v>
      </c>
    </row>
    <row r="19" spans="1:11" ht="90">
      <c r="A19" s="88">
        <v>71</v>
      </c>
      <c r="B19" s="4" t="s">
        <v>472</v>
      </c>
      <c r="C19" s="88" t="s">
        <v>473</v>
      </c>
      <c r="D19" s="88" t="s">
        <v>29</v>
      </c>
      <c r="E19" s="88" t="s">
        <v>38</v>
      </c>
      <c r="F19" s="88" t="s">
        <v>39</v>
      </c>
      <c r="G19" s="88"/>
      <c r="H19" s="88" t="s">
        <v>99</v>
      </c>
      <c r="I19" s="88" t="s">
        <v>40</v>
      </c>
      <c r="J19" s="88">
        <v>2000</v>
      </c>
      <c r="K19" s="88">
        <v>4</v>
      </c>
    </row>
    <row r="20" spans="1:11" ht="105">
      <c r="A20" s="88">
        <v>118</v>
      </c>
      <c r="B20" s="4" t="s">
        <v>758</v>
      </c>
      <c r="C20" s="88" t="s">
        <v>759</v>
      </c>
      <c r="D20" s="88" t="s">
        <v>29</v>
      </c>
      <c r="E20" s="88" t="s">
        <v>38</v>
      </c>
      <c r="F20" s="88" t="s">
        <v>143</v>
      </c>
      <c r="G20" s="88"/>
      <c r="H20" s="88" t="s">
        <v>760</v>
      </c>
      <c r="I20" s="88" t="s">
        <v>40</v>
      </c>
      <c r="J20" s="88">
        <v>2013</v>
      </c>
      <c r="K20" s="88">
        <v>2</v>
      </c>
    </row>
    <row r="21" spans="1:11" ht="60">
      <c r="A21" s="39">
        <v>3</v>
      </c>
      <c r="B21" s="4" t="s">
        <v>128</v>
      </c>
      <c r="C21" s="88" t="s">
        <v>28</v>
      </c>
      <c r="D21" s="88" t="s">
        <v>29</v>
      </c>
      <c r="E21" s="88" t="s">
        <v>48</v>
      </c>
      <c r="F21" s="88"/>
      <c r="G21" s="88"/>
      <c r="H21" s="88" t="s">
        <v>30</v>
      </c>
      <c r="I21" s="88" t="s">
        <v>31</v>
      </c>
      <c r="J21" s="88">
        <v>1983</v>
      </c>
      <c r="K21" s="88">
        <v>2</v>
      </c>
    </row>
    <row r="22" spans="1:11" ht="60">
      <c r="A22" s="88">
        <v>159</v>
      </c>
      <c r="B22" s="4" t="s">
        <v>993</v>
      </c>
      <c r="C22" s="88" t="s">
        <v>994</v>
      </c>
      <c r="D22" s="88" t="s">
        <v>29</v>
      </c>
      <c r="E22" s="88" t="s">
        <v>48</v>
      </c>
      <c r="F22" s="88"/>
      <c r="G22" s="88"/>
      <c r="H22" s="88" t="s">
        <v>995</v>
      </c>
      <c r="I22" s="88" t="s">
        <v>50</v>
      </c>
      <c r="J22" s="88">
        <v>1995</v>
      </c>
      <c r="K22" s="88">
        <v>2</v>
      </c>
    </row>
    <row r="23" spans="1:11" ht="60">
      <c r="A23" s="88">
        <v>85</v>
      </c>
      <c r="B23" s="4" t="s">
        <v>565</v>
      </c>
      <c r="C23" s="88" t="s">
        <v>566</v>
      </c>
      <c r="D23" s="88" t="s">
        <v>29</v>
      </c>
      <c r="E23" s="88" t="s">
        <v>48</v>
      </c>
      <c r="F23" s="88"/>
      <c r="G23" s="88"/>
      <c r="H23" s="88" t="s">
        <v>567</v>
      </c>
      <c r="I23" s="88" t="s">
        <v>50</v>
      </c>
      <c r="J23" s="88">
        <v>2013</v>
      </c>
      <c r="K23" s="88">
        <v>1</v>
      </c>
    </row>
    <row r="24" spans="1:11" ht="60">
      <c r="A24" s="88">
        <v>160</v>
      </c>
      <c r="B24" s="4" t="s">
        <v>1000</v>
      </c>
      <c r="C24" s="88" t="s">
        <v>1001</v>
      </c>
      <c r="D24" s="88" t="s">
        <v>29</v>
      </c>
      <c r="E24" s="88" t="s">
        <v>48</v>
      </c>
      <c r="F24" s="88"/>
      <c r="G24" s="88"/>
      <c r="H24" s="88" t="s">
        <v>1002</v>
      </c>
      <c r="I24" s="88" t="s">
        <v>50</v>
      </c>
      <c r="J24" s="88">
        <v>1995</v>
      </c>
      <c r="K24" s="88" t="s">
        <v>2034</v>
      </c>
    </row>
    <row r="25" spans="1:11" ht="60">
      <c r="A25" s="88">
        <v>153</v>
      </c>
      <c r="B25" s="4" t="s">
        <v>1977</v>
      </c>
      <c r="C25" s="88" t="s">
        <v>955</v>
      </c>
      <c r="D25" s="88" t="s">
        <v>29</v>
      </c>
      <c r="E25" s="88" t="s">
        <v>48</v>
      </c>
      <c r="F25" s="88"/>
      <c r="G25" s="88"/>
      <c r="H25" s="88" t="s">
        <v>956</v>
      </c>
      <c r="I25" s="88" t="s">
        <v>50</v>
      </c>
      <c r="J25" s="88">
        <v>2005</v>
      </c>
      <c r="K25" s="88">
        <v>6</v>
      </c>
    </row>
    <row r="26" spans="1:11" ht="60">
      <c r="A26" s="39">
        <v>41</v>
      </c>
      <c r="B26" s="4" t="s">
        <v>1448</v>
      </c>
      <c r="C26" s="88" t="s">
        <v>1449</v>
      </c>
      <c r="D26" s="88" t="s">
        <v>29</v>
      </c>
      <c r="E26" s="88" t="s">
        <v>62</v>
      </c>
      <c r="F26" s="88"/>
      <c r="G26" s="88" t="s">
        <v>1443</v>
      </c>
      <c r="H26" s="88" t="s">
        <v>57</v>
      </c>
      <c r="I26" s="88" t="s">
        <v>40</v>
      </c>
      <c r="J26" s="88">
        <v>2008</v>
      </c>
      <c r="K26" s="88">
        <v>4</v>
      </c>
    </row>
    <row r="27" spans="1:11" ht="105">
      <c r="A27" s="88">
        <v>91</v>
      </c>
      <c r="B27" s="4" t="s">
        <v>609</v>
      </c>
      <c r="C27" s="88" t="s">
        <v>610</v>
      </c>
      <c r="D27" s="88" t="s">
        <v>29</v>
      </c>
      <c r="E27" s="88" t="s">
        <v>48</v>
      </c>
      <c r="F27" s="88"/>
      <c r="G27" s="88"/>
      <c r="H27" s="88" t="s">
        <v>72</v>
      </c>
      <c r="I27" s="88" t="s">
        <v>50</v>
      </c>
      <c r="J27" s="88">
        <v>1954</v>
      </c>
      <c r="K27" s="88">
        <v>3</v>
      </c>
    </row>
    <row r="28" spans="1:11" ht="135">
      <c r="A28" s="88">
        <v>68</v>
      </c>
      <c r="B28" s="95" t="s">
        <v>1934</v>
      </c>
      <c r="C28" s="101" t="s">
        <v>1935</v>
      </c>
      <c r="D28" s="101" t="s">
        <v>29</v>
      </c>
      <c r="E28" s="101" t="s">
        <v>38</v>
      </c>
      <c r="F28" s="101" t="s">
        <v>39</v>
      </c>
      <c r="G28" s="101"/>
      <c r="H28" s="101" t="s">
        <v>99</v>
      </c>
      <c r="I28" s="101" t="s">
        <v>1919</v>
      </c>
      <c r="J28" s="27" t="s">
        <v>1937</v>
      </c>
      <c r="K28" s="101">
        <v>4</v>
      </c>
    </row>
    <row r="29" spans="1:11" ht="60">
      <c r="A29" s="39">
        <v>18</v>
      </c>
      <c r="B29" s="4" t="s">
        <v>218</v>
      </c>
      <c r="C29" s="88" t="s">
        <v>219</v>
      </c>
      <c r="D29" s="88" t="s">
        <v>29</v>
      </c>
      <c r="E29" s="88" t="s">
        <v>48</v>
      </c>
      <c r="F29" s="88"/>
      <c r="G29" s="88"/>
      <c r="H29" s="88" t="s">
        <v>57</v>
      </c>
      <c r="I29" s="88" t="s">
        <v>50</v>
      </c>
      <c r="J29" s="88" t="s">
        <v>1964</v>
      </c>
      <c r="K29" s="88" t="s">
        <v>2034</v>
      </c>
    </row>
    <row r="30" spans="1:11" ht="75">
      <c r="A30" s="39">
        <v>11</v>
      </c>
      <c r="B30" s="4" t="s">
        <v>181</v>
      </c>
      <c r="C30" s="88" t="s">
        <v>182</v>
      </c>
      <c r="D30" s="88" t="s">
        <v>29</v>
      </c>
      <c r="E30" s="88" t="s">
        <v>48</v>
      </c>
      <c r="F30" s="88"/>
      <c r="G30" s="88"/>
      <c r="H30" s="88" t="s">
        <v>72</v>
      </c>
      <c r="I30" s="88" t="s">
        <v>50</v>
      </c>
      <c r="J30" s="88">
        <v>2004</v>
      </c>
      <c r="K30" s="88">
        <v>1</v>
      </c>
    </row>
    <row r="31" spans="1:11" ht="60">
      <c r="A31" s="88">
        <v>148</v>
      </c>
      <c r="B31" s="4" t="s">
        <v>920</v>
      </c>
      <c r="C31" s="88" t="s">
        <v>921</v>
      </c>
      <c r="D31" s="88" t="s">
        <v>29</v>
      </c>
      <c r="E31" s="88" t="s">
        <v>48</v>
      </c>
      <c r="F31" s="88"/>
      <c r="G31" s="88"/>
      <c r="H31" s="88" t="s">
        <v>922</v>
      </c>
      <c r="I31" s="88" t="s">
        <v>40</v>
      </c>
      <c r="J31" s="88">
        <v>2005</v>
      </c>
      <c r="K31" s="88">
        <v>1</v>
      </c>
    </row>
    <row r="32" spans="1:11" ht="60">
      <c r="A32" s="88">
        <v>149</v>
      </c>
      <c r="B32" s="4" t="s">
        <v>928</v>
      </c>
      <c r="C32" s="88" t="s">
        <v>921</v>
      </c>
      <c r="D32" s="88" t="s">
        <v>29</v>
      </c>
      <c r="E32" s="88" t="s">
        <v>48</v>
      </c>
      <c r="F32" s="88"/>
      <c r="G32" s="88"/>
      <c r="H32" s="88" t="s">
        <v>922</v>
      </c>
      <c r="I32" s="88" t="s">
        <v>50</v>
      </c>
      <c r="J32" s="88">
        <v>2009</v>
      </c>
      <c r="K32" s="88">
        <v>1</v>
      </c>
    </row>
    <row r="33" spans="1:11" ht="60">
      <c r="A33" s="88">
        <v>103</v>
      </c>
      <c r="B33" s="4" t="s">
        <v>683</v>
      </c>
      <c r="C33" s="88" t="s">
        <v>684</v>
      </c>
      <c r="D33" s="88" t="s">
        <v>29</v>
      </c>
      <c r="E33" s="88" t="s">
        <v>38</v>
      </c>
      <c r="F33" s="88" t="s">
        <v>39</v>
      </c>
      <c r="G33" s="88"/>
      <c r="H33" s="88" t="s">
        <v>74</v>
      </c>
      <c r="I33" s="88" t="s">
        <v>34</v>
      </c>
      <c r="J33" s="88">
        <v>2007</v>
      </c>
      <c r="K33" s="88">
        <v>1</v>
      </c>
    </row>
    <row r="34" spans="1:11" ht="90">
      <c r="A34" s="88">
        <v>275</v>
      </c>
      <c r="B34" s="95" t="s">
        <v>1980</v>
      </c>
      <c r="C34" s="101" t="s">
        <v>1984</v>
      </c>
      <c r="D34" s="101" t="s">
        <v>29</v>
      </c>
      <c r="E34" s="101" t="s">
        <v>48</v>
      </c>
      <c r="F34" s="101"/>
      <c r="G34" s="101"/>
      <c r="H34" s="101" t="s">
        <v>57</v>
      </c>
      <c r="I34" s="101" t="s">
        <v>50</v>
      </c>
      <c r="J34" s="101" t="s">
        <v>1976</v>
      </c>
      <c r="K34" s="101" t="s">
        <v>2034</v>
      </c>
    </row>
    <row r="35" spans="1:11" ht="60">
      <c r="A35" s="88">
        <v>260</v>
      </c>
      <c r="B35" s="4" t="s">
        <v>1527</v>
      </c>
      <c r="C35" s="88" t="s">
        <v>1528</v>
      </c>
      <c r="D35" s="88" t="s">
        <v>29</v>
      </c>
      <c r="E35" s="88" t="s">
        <v>48</v>
      </c>
      <c r="F35" s="88"/>
      <c r="G35" s="88"/>
      <c r="H35" s="88" t="s">
        <v>61</v>
      </c>
      <c r="I35" s="88" t="s">
        <v>50</v>
      </c>
      <c r="J35" s="88">
        <v>1992</v>
      </c>
      <c r="K35" s="88">
        <v>2</v>
      </c>
    </row>
    <row r="36" spans="1:11" ht="60">
      <c r="A36" s="39">
        <v>7</v>
      </c>
      <c r="B36" s="4" t="s">
        <v>150</v>
      </c>
      <c r="C36" s="88" t="s">
        <v>151</v>
      </c>
      <c r="D36" s="88" t="s">
        <v>29</v>
      </c>
      <c r="E36" s="88" t="s">
        <v>48</v>
      </c>
      <c r="F36" s="88"/>
      <c r="G36" s="88"/>
      <c r="H36" s="88" t="s">
        <v>61</v>
      </c>
      <c r="I36" s="88" t="s">
        <v>34</v>
      </c>
      <c r="J36" s="88">
        <v>2013</v>
      </c>
      <c r="K36" s="88">
        <v>3</v>
      </c>
    </row>
    <row r="37" spans="1:11" ht="90">
      <c r="A37" s="39">
        <v>6</v>
      </c>
      <c r="B37" s="4" t="s">
        <v>141</v>
      </c>
      <c r="C37" s="88" t="s">
        <v>142</v>
      </c>
      <c r="D37" s="88" t="s">
        <v>29</v>
      </c>
      <c r="E37" s="88" t="s">
        <v>38</v>
      </c>
      <c r="F37" s="88" t="s">
        <v>143</v>
      </c>
      <c r="G37" s="88"/>
      <c r="H37" s="88" t="s">
        <v>144</v>
      </c>
      <c r="I37" s="88" t="s">
        <v>40</v>
      </c>
      <c r="J37" s="88">
        <v>1976</v>
      </c>
      <c r="K37" s="88">
        <v>1</v>
      </c>
    </row>
    <row r="38" spans="1:11" ht="60">
      <c r="A38" s="88">
        <v>270</v>
      </c>
      <c r="B38" s="4" t="s">
        <v>1421</v>
      </c>
      <c r="C38" s="88" t="s">
        <v>1422</v>
      </c>
      <c r="D38" s="88" t="s">
        <v>29</v>
      </c>
      <c r="E38" s="88" t="s">
        <v>38</v>
      </c>
      <c r="F38" s="88" t="s">
        <v>56</v>
      </c>
      <c r="G38" s="88"/>
      <c r="H38" s="88" t="s">
        <v>1424</v>
      </c>
      <c r="I38" s="88" t="s">
        <v>50</v>
      </c>
      <c r="J38" s="88">
        <v>1969</v>
      </c>
      <c r="K38" s="88">
        <v>1</v>
      </c>
    </row>
    <row r="39" spans="1:11" ht="60">
      <c r="A39" s="98">
        <v>194</v>
      </c>
      <c r="B39" s="4" t="s">
        <v>1155</v>
      </c>
      <c r="C39" s="88" t="s">
        <v>1156</v>
      </c>
      <c r="D39" s="88" t="s">
        <v>29</v>
      </c>
      <c r="E39" s="88" t="s">
        <v>38</v>
      </c>
      <c r="F39" s="88" t="s">
        <v>143</v>
      </c>
      <c r="G39" s="88"/>
      <c r="H39" s="88" t="s">
        <v>99</v>
      </c>
      <c r="I39" s="88" t="s">
        <v>40</v>
      </c>
      <c r="J39" s="88">
        <v>1997</v>
      </c>
      <c r="K39" s="88">
        <v>1</v>
      </c>
    </row>
    <row r="40" spans="1:11" ht="38.25">
      <c r="A40" s="88">
        <v>253</v>
      </c>
      <c r="B40" s="109" t="s">
        <v>1319</v>
      </c>
      <c r="C40" s="44" t="s">
        <v>1320</v>
      </c>
      <c r="D40" s="44" t="s">
        <v>598</v>
      </c>
      <c r="E40" s="88" t="s">
        <v>1588</v>
      </c>
      <c r="F40" s="47" t="s">
        <v>1589</v>
      </c>
      <c r="G40" s="88"/>
      <c r="H40" s="44" t="s">
        <v>1420</v>
      </c>
      <c r="I40" s="44" t="s">
        <v>40</v>
      </c>
      <c r="J40" s="44">
        <v>2011</v>
      </c>
      <c r="K40" s="44">
        <v>2</v>
      </c>
    </row>
    <row r="41" spans="1:11" ht="60">
      <c r="A41" s="88">
        <v>158</v>
      </c>
      <c r="B41" s="4" t="s">
        <v>986</v>
      </c>
      <c r="C41" s="88" t="s">
        <v>987</v>
      </c>
      <c r="D41" s="88" t="s">
        <v>29</v>
      </c>
      <c r="E41" s="88" t="s">
        <v>48</v>
      </c>
      <c r="F41" s="88"/>
      <c r="G41" s="88"/>
      <c r="H41" s="88" t="s">
        <v>93</v>
      </c>
      <c r="I41" s="88" t="s">
        <v>50</v>
      </c>
      <c r="J41" s="88">
        <v>1952</v>
      </c>
      <c r="K41" s="88">
        <v>1</v>
      </c>
    </row>
    <row r="42" spans="1:11" ht="60">
      <c r="A42" s="88">
        <v>50</v>
      </c>
      <c r="B42" s="4" t="s">
        <v>376</v>
      </c>
      <c r="C42" s="88" t="s">
        <v>377</v>
      </c>
      <c r="D42" s="88" t="s">
        <v>29</v>
      </c>
      <c r="E42" s="88" t="s">
        <v>38</v>
      </c>
      <c r="F42" s="88" t="s">
        <v>39</v>
      </c>
      <c r="G42" s="88"/>
      <c r="H42" s="88" t="s">
        <v>69</v>
      </c>
      <c r="I42" s="88" t="s">
        <v>50</v>
      </c>
      <c r="J42" s="88">
        <v>1905</v>
      </c>
      <c r="K42" s="88">
        <v>2</v>
      </c>
    </row>
    <row r="43" spans="1:11" ht="60">
      <c r="A43" s="88">
        <v>271</v>
      </c>
      <c r="B43" s="4" t="s">
        <v>1516</v>
      </c>
      <c r="C43" s="88" t="s">
        <v>1517</v>
      </c>
      <c r="D43" s="88" t="s">
        <v>29</v>
      </c>
      <c r="E43" s="88" t="s">
        <v>62</v>
      </c>
      <c r="F43" s="88"/>
      <c r="G43" s="88" t="s">
        <v>1562</v>
      </c>
      <c r="H43" s="88" t="s">
        <v>57</v>
      </c>
      <c r="I43" s="88" t="s">
        <v>50</v>
      </c>
      <c r="J43" s="88">
        <v>2013</v>
      </c>
      <c r="K43" s="88">
        <v>12</v>
      </c>
    </row>
    <row r="44" spans="1:11" ht="60">
      <c r="A44" s="88">
        <v>269</v>
      </c>
      <c r="B44" s="4" t="s">
        <v>1412</v>
      </c>
      <c r="C44" s="88" t="s">
        <v>86</v>
      </c>
      <c r="D44" s="88" t="s">
        <v>29</v>
      </c>
      <c r="E44" s="88" t="s">
        <v>38</v>
      </c>
      <c r="F44" s="88" t="s">
        <v>39</v>
      </c>
      <c r="G44" s="88"/>
      <c r="H44" s="88" t="s">
        <v>1413</v>
      </c>
      <c r="I44" s="88" t="s">
        <v>40</v>
      </c>
      <c r="J44" s="88">
        <v>1983</v>
      </c>
      <c r="K44" s="88">
        <v>2</v>
      </c>
    </row>
    <row r="45" spans="1:11" ht="75">
      <c r="A45" s="88">
        <v>56</v>
      </c>
      <c r="B45" s="4" t="s">
        <v>415</v>
      </c>
      <c r="C45" s="88" t="s">
        <v>416</v>
      </c>
      <c r="D45" s="88" t="s">
        <v>29</v>
      </c>
      <c r="E45" s="88" t="s">
        <v>48</v>
      </c>
      <c r="F45" s="88"/>
      <c r="G45" s="88"/>
      <c r="H45" s="88" t="s">
        <v>69</v>
      </c>
      <c r="I45" s="88" t="s">
        <v>34</v>
      </c>
      <c r="J45" s="88">
        <v>2010</v>
      </c>
      <c r="K45" s="88">
        <v>1</v>
      </c>
    </row>
    <row r="46" spans="1:11" s="28" customFormat="1" ht="60">
      <c r="A46" s="88">
        <v>70</v>
      </c>
      <c r="B46" s="95" t="s">
        <v>1947</v>
      </c>
      <c r="C46" s="101" t="s">
        <v>471</v>
      </c>
      <c r="D46" s="101" t="s">
        <v>29</v>
      </c>
      <c r="E46" s="101" t="s">
        <v>38</v>
      </c>
      <c r="F46" s="101" t="s">
        <v>39</v>
      </c>
      <c r="G46" s="101"/>
      <c r="H46" s="101" t="s">
        <v>99</v>
      </c>
      <c r="I46" s="101" t="s">
        <v>50</v>
      </c>
      <c r="J46" s="101">
        <v>2010</v>
      </c>
      <c r="K46" s="101">
        <v>1</v>
      </c>
    </row>
    <row r="47" spans="1:11" s="28" customFormat="1" ht="60">
      <c r="A47" s="88">
        <v>90</v>
      </c>
      <c r="B47" s="4" t="s">
        <v>604</v>
      </c>
      <c r="C47" s="88" t="s">
        <v>605</v>
      </c>
      <c r="D47" s="88" t="s">
        <v>29</v>
      </c>
      <c r="E47" s="88" t="s">
        <v>38</v>
      </c>
      <c r="F47" s="88" t="s">
        <v>39</v>
      </c>
      <c r="G47" s="88"/>
      <c r="H47" s="88" t="s">
        <v>72</v>
      </c>
      <c r="I47" s="88" t="s">
        <v>50</v>
      </c>
      <c r="J47" s="88">
        <v>1982</v>
      </c>
      <c r="K47" s="88">
        <v>1</v>
      </c>
    </row>
    <row r="48" spans="1:11" s="28" customFormat="1" ht="90">
      <c r="A48" s="88">
        <v>276</v>
      </c>
      <c r="B48" s="95" t="s">
        <v>2005</v>
      </c>
      <c r="C48" s="101" t="s">
        <v>2006</v>
      </c>
      <c r="D48" s="101" t="s">
        <v>29</v>
      </c>
      <c r="E48" s="101" t="s">
        <v>48</v>
      </c>
      <c r="F48" s="101"/>
      <c r="G48" s="101"/>
      <c r="H48" s="101" t="s">
        <v>57</v>
      </c>
      <c r="I48" s="101" t="s">
        <v>31</v>
      </c>
      <c r="J48" s="101" t="s">
        <v>2008</v>
      </c>
      <c r="K48" s="101">
        <v>3</v>
      </c>
    </row>
    <row r="49" spans="1:11" s="28" customFormat="1" ht="60">
      <c r="A49" s="88">
        <v>99</v>
      </c>
      <c r="B49" s="4" t="s">
        <v>656</v>
      </c>
      <c r="C49" s="88" t="s">
        <v>657</v>
      </c>
      <c r="D49" s="88" t="s">
        <v>29</v>
      </c>
      <c r="E49" s="88" t="s">
        <v>48</v>
      </c>
      <c r="F49" s="88"/>
      <c r="G49" s="88"/>
      <c r="H49" s="88" t="s">
        <v>57</v>
      </c>
      <c r="I49" s="88" t="s">
        <v>659</v>
      </c>
      <c r="J49" s="88">
        <v>2015</v>
      </c>
      <c r="K49" s="88">
        <v>1</v>
      </c>
    </row>
    <row r="50" spans="1:11" s="28" customFormat="1" ht="57">
      <c r="A50" s="88">
        <v>208</v>
      </c>
      <c r="B50" s="17" t="s">
        <v>1232</v>
      </c>
      <c r="C50" s="17" t="s">
        <v>1233</v>
      </c>
      <c r="D50" s="16" t="s">
        <v>598</v>
      </c>
      <c r="E50" s="12" t="s">
        <v>1575</v>
      </c>
      <c r="F50" s="12" t="s">
        <v>1822</v>
      </c>
      <c r="G50" s="12"/>
      <c r="H50" s="16" t="s">
        <v>1230</v>
      </c>
      <c r="I50" s="16" t="s">
        <v>692</v>
      </c>
      <c r="J50" s="16">
        <v>1998</v>
      </c>
      <c r="K50" s="16">
        <v>2</v>
      </c>
    </row>
    <row r="51" spans="1:11" s="28" customFormat="1" ht="60">
      <c r="A51" s="88">
        <v>54</v>
      </c>
      <c r="B51" s="4" t="s">
        <v>402</v>
      </c>
      <c r="C51" s="88" t="s">
        <v>403</v>
      </c>
      <c r="D51" s="88" t="s">
        <v>29</v>
      </c>
      <c r="E51" s="88" t="s">
        <v>48</v>
      </c>
      <c r="F51" s="88"/>
      <c r="G51" s="88"/>
      <c r="H51" s="88" t="s">
        <v>69</v>
      </c>
      <c r="I51" s="88" t="s">
        <v>34</v>
      </c>
      <c r="J51" s="88">
        <v>1987</v>
      </c>
      <c r="K51" s="88">
        <v>4</v>
      </c>
    </row>
    <row r="52" spans="1:11" s="28" customFormat="1" ht="60">
      <c r="A52" s="88">
        <v>58</v>
      </c>
      <c r="B52" s="4" t="s">
        <v>428</v>
      </c>
      <c r="C52" s="88" t="s">
        <v>429</v>
      </c>
      <c r="D52" s="88" t="s">
        <v>29</v>
      </c>
      <c r="E52" s="88" t="s">
        <v>48</v>
      </c>
      <c r="F52" s="88"/>
      <c r="G52" s="88"/>
      <c r="H52" s="88" t="s">
        <v>69</v>
      </c>
      <c r="I52" s="88" t="s">
        <v>34</v>
      </c>
      <c r="J52" s="88">
        <v>2000</v>
      </c>
      <c r="K52" s="88">
        <v>4</v>
      </c>
    </row>
    <row r="53" spans="1:11" ht="75">
      <c r="A53" s="88">
        <v>57</v>
      </c>
      <c r="B53" s="4" t="s">
        <v>422</v>
      </c>
      <c r="C53" s="88" t="s">
        <v>423</v>
      </c>
      <c r="D53" s="88" t="s">
        <v>29</v>
      </c>
      <c r="E53" s="88" t="s">
        <v>48</v>
      </c>
      <c r="F53" s="88"/>
      <c r="G53" s="88"/>
      <c r="H53" s="88" t="s">
        <v>69</v>
      </c>
      <c r="I53" s="88" t="s">
        <v>50</v>
      </c>
      <c r="J53" s="88">
        <v>1990</v>
      </c>
      <c r="K53" s="88">
        <v>2</v>
      </c>
    </row>
    <row r="54" spans="1:11" ht="60">
      <c r="A54" s="88">
        <v>51</v>
      </c>
      <c r="B54" s="4" t="s">
        <v>384</v>
      </c>
      <c r="C54" s="88" t="s">
        <v>385</v>
      </c>
      <c r="D54" s="88" t="s">
        <v>29</v>
      </c>
      <c r="E54" s="88" t="s">
        <v>48</v>
      </c>
      <c r="F54" s="88"/>
      <c r="G54" s="88"/>
      <c r="H54" s="88" t="s">
        <v>69</v>
      </c>
      <c r="I54" s="88" t="s">
        <v>50</v>
      </c>
      <c r="J54" s="88">
        <v>2006</v>
      </c>
      <c r="K54" s="88">
        <v>2</v>
      </c>
    </row>
    <row r="55" spans="1:11" ht="60">
      <c r="A55" s="88">
        <v>125</v>
      </c>
      <c r="B55" s="4" t="s">
        <v>803</v>
      </c>
      <c r="C55" s="88" t="s">
        <v>804</v>
      </c>
      <c r="D55" s="88" t="s">
        <v>29</v>
      </c>
      <c r="E55" s="88" t="s">
        <v>48</v>
      </c>
      <c r="F55" s="88"/>
      <c r="G55" s="88"/>
      <c r="H55" s="88" t="s">
        <v>57</v>
      </c>
      <c r="I55" s="88" t="s">
        <v>50</v>
      </c>
      <c r="J55" s="88">
        <v>1902</v>
      </c>
      <c r="K55" s="88">
        <v>12</v>
      </c>
    </row>
    <row r="56" spans="1:11" ht="75">
      <c r="A56" s="88">
        <v>155</v>
      </c>
      <c r="B56" s="4" t="s">
        <v>968</v>
      </c>
      <c r="C56" s="88" t="s">
        <v>92</v>
      </c>
      <c r="D56" s="88" t="s">
        <v>29</v>
      </c>
      <c r="E56" s="88" t="s">
        <v>38</v>
      </c>
      <c r="F56" s="88" t="s">
        <v>39</v>
      </c>
      <c r="G56" s="88"/>
      <c r="H56" s="88" t="s">
        <v>969</v>
      </c>
      <c r="I56" s="88" t="s">
        <v>40</v>
      </c>
      <c r="J56" s="88">
        <v>1953</v>
      </c>
      <c r="K56" s="88">
        <v>1</v>
      </c>
    </row>
    <row r="57" spans="1:11" ht="60">
      <c r="A57" s="88">
        <v>139</v>
      </c>
      <c r="B57" s="4" t="s">
        <v>893</v>
      </c>
      <c r="C57" s="88" t="s">
        <v>894</v>
      </c>
      <c r="D57" s="88" t="s">
        <v>29</v>
      </c>
      <c r="E57" s="88" t="s">
        <v>62</v>
      </c>
      <c r="F57" s="88"/>
      <c r="G57" s="88" t="s">
        <v>165</v>
      </c>
      <c r="H57" s="88" t="s">
        <v>57</v>
      </c>
      <c r="I57" s="88" t="s">
        <v>896</v>
      </c>
      <c r="J57" s="88">
        <v>1989</v>
      </c>
      <c r="K57" s="88">
        <v>1</v>
      </c>
    </row>
    <row r="58" spans="1:11" ht="60">
      <c r="A58" s="88">
        <v>64</v>
      </c>
      <c r="B58" s="4" t="s">
        <v>449</v>
      </c>
      <c r="C58" s="88" t="s">
        <v>450</v>
      </c>
      <c r="D58" s="88" t="s">
        <v>29</v>
      </c>
      <c r="E58" s="88" t="s">
        <v>48</v>
      </c>
      <c r="F58" s="88"/>
      <c r="G58" s="88"/>
      <c r="H58" s="88" t="s">
        <v>451</v>
      </c>
      <c r="I58" s="88" t="s">
        <v>34</v>
      </c>
      <c r="J58" s="88">
        <v>1989</v>
      </c>
      <c r="K58" s="88">
        <v>4</v>
      </c>
    </row>
    <row r="59" spans="1:11" ht="60">
      <c r="A59" s="39">
        <v>47</v>
      </c>
      <c r="B59" s="95" t="s">
        <v>1999</v>
      </c>
      <c r="C59" s="101" t="s">
        <v>2000</v>
      </c>
      <c r="D59" s="101" t="s">
        <v>29</v>
      </c>
      <c r="E59" s="101" t="s">
        <v>38</v>
      </c>
      <c r="F59" s="101" t="s">
        <v>56</v>
      </c>
      <c r="G59" s="101"/>
      <c r="H59" s="101" t="s">
        <v>57</v>
      </c>
      <c r="I59" s="101" t="s">
        <v>692</v>
      </c>
      <c r="J59" s="101">
        <v>1997</v>
      </c>
      <c r="K59" s="101">
        <v>1</v>
      </c>
    </row>
    <row r="60" spans="1:11" ht="75">
      <c r="A60" s="39">
        <v>15</v>
      </c>
      <c r="B60" s="4" t="s">
        <v>201</v>
      </c>
      <c r="C60" s="88" t="s">
        <v>202</v>
      </c>
      <c r="D60" s="88" t="s">
        <v>29</v>
      </c>
      <c r="E60" s="88" t="s">
        <v>38</v>
      </c>
      <c r="F60" s="88" t="s">
        <v>56</v>
      </c>
      <c r="G60" s="88"/>
      <c r="H60" s="88" t="s">
        <v>57</v>
      </c>
      <c r="I60" s="88" t="s">
        <v>40</v>
      </c>
      <c r="J60" s="88">
        <v>1996</v>
      </c>
      <c r="K60" s="88">
        <v>1</v>
      </c>
    </row>
    <row r="61" spans="1:11" ht="75">
      <c r="A61" s="39">
        <v>16</v>
      </c>
      <c r="B61" s="4" t="s">
        <v>205</v>
      </c>
      <c r="C61" s="88" t="s">
        <v>202</v>
      </c>
      <c r="D61" s="88" t="s">
        <v>29</v>
      </c>
      <c r="E61" s="88" t="s">
        <v>38</v>
      </c>
      <c r="F61" s="88" t="s">
        <v>56</v>
      </c>
      <c r="G61" s="88"/>
      <c r="H61" s="88" t="s">
        <v>57</v>
      </c>
      <c r="I61" s="88" t="s">
        <v>34</v>
      </c>
      <c r="J61" s="88">
        <v>2004</v>
      </c>
      <c r="K61" s="88">
        <v>6</v>
      </c>
    </row>
    <row r="62" spans="1:11" ht="60">
      <c r="A62" s="39">
        <v>43</v>
      </c>
      <c r="B62" s="4" t="s">
        <v>1498</v>
      </c>
      <c r="C62" s="88" t="s">
        <v>1499</v>
      </c>
      <c r="D62" s="88" t="s">
        <v>29</v>
      </c>
      <c r="E62" s="88" t="s">
        <v>44</v>
      </c>
      <c r="F62" s="88"/>
      <c r="G62" s="88"/>
      <c r="H62" s="88" t="s">
        <v>57</v>
      </c>
      <c r="I62" s="88" t="s">
        <v>50</v>
      </c>
      <c r="J62" s="88">
        <v>2008</v>
      </c>
      <c r="K62" s="88">
        <v>1</v>
      </c>
    </row>
    <row r="63" spans="1:11" s="8" customFormat="1" ht="60">
      <c r="A63" s="39">
        <v>44</v>
      </c>
      <c r="B63" s="4" t="s">
        <v>1509</v>
      </c>
      <c r="C63" s="36" t="s">
        <v>1510</v>
      </c>
      <c r="D63" s="88" t="s">
        <v>29</v>
      </c>
      <c r="E63" s="88" t="s">
        <v>62</v>
      </c>
      <c r="F63" s="88"/>
      <c r="G63" s="88" t="s">
        <v>1511</v>
      </c>
      <c r="H63" s="88" t="s">
        <v>57</v>
      </c>
      <c r="I63" s="88" t="s">
        <v>40</v>
      </c>
      <c r="J63" s="88">
        <v>2016</v>
      </c>
      <c r="K63" s="88">
        <v>6</v>
      </c>
    </row>
    <row r="64" spans="1:11" s="8" customFormat="1" ht="60">
      <c r="A64" s="39">
        <v>42</v>
      </c>
      <c r="B64" s="4" t="s">
        <v>1486</v>
      </c>
      <c r="C64" s="88" t="s">
        <v>1487</v>
      </c>
      <c r="D64" s="88" t="s">
        <v>29</v>
      </c>
      <c r="E64" s="88" t="s">
        <v>44</v>
      </c>
      <c r="F64" s="88"/>
      <c r="G64" s="88"/>
      <c r="H64" s="88" t="s">
        <v>57</v>
      </c>
      <c r="I64" s="88" t="s">
        <v>50</v>
      </c>
      <c r="J64" s="36">
        <v>1952</v>
      </c>
      <c r="K64" s="88">
        <v>4</v>
      </c>
    </row>
    <row r="65" spans="1:11" s="8" customFormat="1" ht="60">
      <c r="A65" s="88">
        <v>89</v>
      </c>
      <c r="B65" s="4" t="s">
        <v>596</v>
      </c>
      <c r="C65" s="88" t="s">
        <v>597</v>
      </c>
      <c r="D65" s="88" t="s">
        <v>598</v>
      </c>
      <c r="E65" s="88" t="s">
        <v>38</v>
      </c>
      <c r="F65" s="88" t="s">
        <v>39</v>
      </c>
      <c r="G65" s="88"/>
      <c r="H65" s="88" t="s">
        <v>72</v>
      </c>
      <c r="I65" s="88" t="s">
        <v>50</v>
      </c>
      <c r="J65" s="88">
        <v>1988</v>
      </c>
      <c r="K65" s="88">
        <v>6</v>
      </c>
    </row>
    <row r="66" spans="1:11" s="28" customFormat="1" ht="60">
      <c r="A66" s="88">
        <v>151</v>
      </c>
      <c r="B66" s="4" t="s">
        <v>941</v>
      </c>
      <c r="C66" s="88" t="s">
        <v>942</v>
      </c>
      <c r="D66" s="88" t="s">
        <v>29</v>
      </c>
      <c r="E66" s="88" t="s">
        <v>38</v>
      </c>
      <c r="F66" s="88" t="s">
        <v>56</v>
      </c>
      <c r="G66" s="88"/>
      <c r="H66" s="88" t="s">
        <v>57</v>
      </c>
      <c r="I66" s="88" t="s">
        <v>40</v>
      </c>
      <c r="J66" s="88">
        <v>2008</v>
      </c>
      <c r="K66" s="88">
        <v>4</v>
      </c>
    </row>
    <row r="67" spans="1:11" ht="75">
      <c r="A67" s="88">
        <v>150</v>
      </c>
      <c r="B67" s="4" t="s">
        <v>932</v>
      </c>
      <c r="C67" s="88" t="s">
        <v>933</v>
      </c>
      <c r="D67" s="88" t="s">
        <v>29</v>
      </c>
      <c r="E67" s="88" t="s">
        <v>44</v>
      </c>
      <c r="F67" s="88"/>
      <c r="G67" s="88"/>
      <c r="H67" s="88" t="s">
        <v>934</v>
      </c>
      <c r="I67" s="88" t="s">
        <v>936</v>
      </c>
      <c r="J67" s="88">
        <v>1905</v>
      </c>
      <c r="K67" s="88">
        <v>4</v>
      </c>
    </row>
    <row r="68" spans="1:11" ht="75">
      <c r="A68" s="88">
        <v>262</v>
      </c>
      <c r="B68" s="4" t="s">
        <v>1361</v>
      </c>
      <c r="C68" s="36" t="s">
        <v>1362</v>
      </c>
      <c r="D68" s="88" t="s">
        <v>29</v>
      </c>
      <c r="E68" s="88" t="s">
        <v>48</v>
      </c>
      <c r="F68" s="88"/>
      <c r="G68" s="88"/>
      <c r="H68" s="88" t="s">
        <v>57</v>
      </c>
      <c r="I68" s="88" t="s">
        <v>40</v>
      </c>
      <c r="J68" s="88">
        <v>1936</v>
      </c>
      <c r="K68" s="88">
        <v>1</v>
      </c>
    </row>
    <row r="69" spans="1:11" ht="90">
      <c r="A69" s="88">
        <v>72</v>
      </c>
      <c r="B69" s="4" t="s">
        <v>478</v>
      </c>
      <c r="C69" s="88" t="s">
        <v>479</v>
      </c>
      <c r="D69" s="88" t="s">
        <v>29</v>
      </c>
      <c r="E69" s="88" t="s">
        <v>44</v>
      </c>
      <c r="F69" s="88"/>
      <c r="G69" s="88"/>
      <c r="H69" s="88" t="s">
        <v>99</v>
      </c>
      <c r="I69" s="88" t="s">
        <v>1919</v>
      </c>
      <c r="J69" s="88">
        <v>2008</v>
      </c>
      <c r="K69" s="88">
        <v>1</v>
      </c>
    </row>
    <row r="70" spans="1:11" ht="60">
      <c r="A70" s="39">
        <v>4</v>
      </c>
      <c r="B70" s="4" t="s">
        <v>37</v>
      </c>
      <c r="C70" s="88" t="s">
        <v>132</v>
      </c>
      <c r="D70" s="88" t="s">
        <v>29</v>
      </c>
      <c r="E70" s="88" t="s">
        <v>48</v>
      </c>
      <c r="F70" s="88"/>
      <c r="G70" s="88"/>
      <c r="H70" s="88" t="s">
        <v>45</v>
      </c>
      <c r="I70" s="88" t="s">
        <v>34</v>
      </c>
      <c r="J70" s="88">
        <v>1994</v>
      </c>
      <c r="K70" s="88">
        <v>1</v>
      </c>
    </row>
    <row r="71" spans="1:11" ht="90">
      <c r="A71" s="39">
        <v>23</v>
      </c>
      <c r="B71" s="4" t="s">
        <v>239</v>
      </c>
      <c r="C71" s="88" t="s">
        <v>240</v>
      </c>
      <c r="D71" s="88" t="s">
        <v>29</v>
      </c>
      <c r="E71" s="88" t="s">
        <v>38</v>
      </c>
      <c r="F71" s="88" t="s">
        <v>143</v>
      </c>
      <c r="G71" s="88"/>
      <c r="H71" s="88" t="s">
        <v>57</v>
      </c>
      <c r="I71" s="88" t="s">
        <v>40</v>
      </c>
      <c r="J71" s="88">
        <v>2014</v>
      </c>
      <c r="K71" s="88">
        <v>1</v>
      </c>
    </row>
    <row r="72" spans="1:11" s="28" customFormat="1" ht="57">
      <c r="A72" s="88">
        <v>207</v>
      </c>
      <c r="B72" s="17" t="s">
        <v>1848</v>
      </c>
      <c r="C72" s="17" t="s">
        <v>1229</v>
      </c>
      <c r="D72" s="16" t="s">
        <v>29</v>
      </c>
      <c r="E72" s="48" t="s">
        <v>1568</v>
      </c>
      <c r="F72" s="12"/>
      <c r="G72" s="48" t="s">
        <v>1567</v>
      </c>
      <c r="H72" s="16" t="s">
        <v>1230</v>
      </c>
      <c r="I72" s="16" t="s">
        <v>692</v>
      </c>
      <c r="J72" s="16">
        <v>1962</v>
      </c>
      <c r="K72" s="16">
        <v>2</v>
      </c>
    </row>
    <row r="73" spans="1:11" s="28" customFormat="1" ht="60">
      <c r="A73" s="39">
        <v>22</v>
      </c>
      <c r="B73" s="4" t="s">
        <v>235</v>
      </c>
      <c r="C73" s="88" t="s">
        <v>236</v>
      </c>
      <c r="D73" s="88" t="s">
        <v>29</v>
      </c>
      <c r="E73" s="88" t="s">
        <v>62</v>
      </c>
      <c r="F73" s="88"/>
      <c r="G73" s="88" t="s">
        <v>189</v>
      </c>
      <c r="H73" s="88" t="s">
        <v>57</v>
      </c>
      <c r="I73" s="88" t="s">
        <v>40</v>
      </c>
      <c r="J73" s="88">
        <v>1938</v>
      </c>
      <c r="K73" s="88">
        <v>2</v>
      </c>
    </row>
    <row r="74" spans="1:11" s="28" customFormat="1" ht="60">
      <c r="A74" s="88">
        <v>152</v>
      </c>
      <c r="B74" s="4" t="s">
        <v>947</v>
      </c>
      <c r="C74" s="88" t="s">
        <v>948</v>
      </c>
      <c r="D74" s="88" t="s">
        <v>29</v>
      </c>
      <c r="E74" s="88" t="s">
        <v>48</v>
      </c>
      <c r="F74" s="88"/>
      <c r="G74" s="88"/>
      <c r="H74" s="88" t="s">
        <v>949</v>
      </c>
      <c r="I74" s="88" t="s">
        <v>50</v>
      </c>
      <c r="J74" s="88">
        <v>1977</v>
      </c>
      <c r="K74" s="88">
        <v>4</v>
      </c>
    </row>
    <row r="75" spans="1:11" ht="75">
      <c r="A75" s="98">
        <v>190</v>
      </c>
      <c r="B75" s="4" t="s">
        <v>1144</v>
      </c>
      <c r="C75" s="88" t="s">
        <v>1145</v>
      </c>
      <c r="D75" s="88" t="s">
        <v>1146</v>
      </c>
      <c r="E75" s="88" t="s">
        <v>48</v>
      </c>
      <c r="F75" s="88"/>
      <c r="G75" s="88"/>
      <c r="H75" s="88" t="s">
        <v>101</v>
      </c>
      <c r="I75" s="88" t="s">
        <v>50</v>
      </c>
      <c r="J75" s="88">
        <v>2004</v>
      </c>
      <c r="K75" s="88">
        <v>1</v>
      </c>
    </row>
    <row r="76" spans="1:11" ht="85.5" customHeight="1">
      <c r="A76" s="39">
        <v>17</v>
      </c>
      <c r="B76" s="4" t="s">
        <v>1834</v>
      </c>
      <c r="C76" s="88" t="s">
        <v>210</v>
      </c>
      <c r="D76" s="88" t="s">
        <v>211</v>
      </c>
      <c r="E76" s="88" t="s">
        <v>38</v>
      </c>
      <c r="F76" s="88" t="s">
        <v>39</v>
      </c>
      <c r="G76" s="88"/>
      <c r="H76" s="88" t="s">
        <v>57</v>
      </c>
      <c r="I76" s="88" t="s">
        <v>40</v>
      </c>
      <c r="J76" s="88">
        <v>1976</v>
      </c>
      <c r="K76" s="88">
        <v>1</v>
      </c>
    </row>
    <row r="77" spans="1:11" ht="153">
      <c r="A77" s="88">
        <v>231</v>
      </c>
      <c r="B77" s="108" t="s">
        <v>1271</v>
      </c>
      <c r="C77" s="104" t="s">
        <v>1272</v>
      </c>
      <c r="D77" s="104" t="s">
        <v>1273</v>
      </c>
      <c r="E77" s="25" t="s">
        <v>1575</v>
      </c>
      <c r="F77" s="25" t="s">
        <v>1784</v>
      </c>
      <c r="G77" s="25"/>
      <c r="H77" s="104" t="s">
        <v>1238</v>
      </c>
      <c r="I77" s="104" t="s">
        <v>40</v>
      </c>
      <c r="J77" s="104">
        <v>2016</v>
      </c>
      <c r="K77" s="104">
        <v>6</v>
      </c>
    </row>
    <row r="78" spans="1:11" ht="63.75">
      <c r="A78" s="88">
        <v>210</v>
      </c>
      <c r="B78" s="108" t="s">
        <v>1850</v>
      </c>
      <c r="C78" s="104" t="s">
        <v>1680</v>
      </c>
      <c r="D78" s="104" t="s">
        <v>1239</v>
      </c>
      <c r="E78" s="25" t="s">
        <v>38</v>
      </c>
      <c r="F78" s="25" t="s">
        <v>1576</v>
      </c>
      <c r="G78" s="25" t="s">
        <v>1822</v>
      </c>
      <c r="H78" s="104" t="s">
        <v>1238</v>
      </c>
      <c r="I78" s="104" t="s">
        <v>40</v>
      </c>
      <c r="J78" s="104">
        <v>1995</v>
      </c>
      <c r="K78" s="104">
        <v>4</v>
      </c>
    </row>
    <row r="79" spans="1:11" ht="45">
      <c r="A79" s="88">
        <v>123</v>
      </c>
      <c r="B79" s="4" t="s">
        <v>793</v>
      </c>
      <c r="C79" s="88" t="s">
        <v>794</v>
      </c>
      <c r="D79" s="88" t="s">
        <v>59</v>
      </c>
      <c r="E79" s="88" t="s">
        <v>62</v>
      </c>
      <c r="F79" s="88"/>
      <c r="G79" s="88" t="s">
        <v>63</v>
      </c>
      <c r="H79" s="88" t="s">
        <v>57</v>
      </c>
      <c r="I79" s="88" t="s">
        <v>34</v>
      </c>
      <c r="J79" s="88">
        <v>1925</v>
      </c>
      <c r="K79" s="88">
        <v>12</v>
      </c>
    </row>
    <row r="80" spans="1:11" ht="45">
      <c r="A80" s="88">
        <v>161</v>
      </c>
      <c r="B80" s="4" t="s">
        <v>1006</v>
      </c>
      <c r="C80" s="88" t="s">
        <v>1007</v>
      </c>
      <c r="D80" s="88" t="s">
        <v>59</v>
      </c>
      <c r="E80" s="88" t="s">
        <v>62</v>
      </c>
      <c r="F80" s="88"/>
      <c r="G80" s="88" t="s">
        <v>63</v>
      </c>
      <c r="H80" s="88" t="s">
        <v>1008</v>
      </c>
      <c r="I80" s="88" t="s">
        <v>50</v>
      </c>
      <c r="J80" s="88">
        <v>2003</v>
      </c>
      <c r="K80" s="88" t="s">
        <v>2034</v>
      </c>
    </row>
    <row r="81" spans="1:11" ht="45">
      <c r="A81" s="39">
        <v>26</v>
      </c>
      <c r="B81" s="4" t="s">
        <v>259</v>
      </c>
      <c r="C81" s="88" t="s">
        <v>260</v>
      </c>
      <c r="D81" s="88" t="s">
        <v>59</v>
      </c>
      <c r="E81" s="88" t="s">
        <v>62</v>
      </c>
      <c r="F81" s="88"/>
      <c r="G81" s="88" t="s">
        <v>63</v>
      </c>
      <c r="H81" s="88" t="s">
        <v>57</v>
      </c>
      <c r="I81" s="88" t="s">
        <v>262</v>
      </c>
      <c r="J81" s="88">
        <v>1902</v>
      </c>
      <c r="K81" s="88">
        <v>3</v>
      </c>
    </row>
    <row r="82" spans="1:11" ht="30">
      <c r="A82" s="88">
        <v>268</v>
      </c>
      <c r="B82" s="4" t="s">
        <v>1406</v>
      </c>
      <c r="C82" s="88" t="s">
        <v>1407</v>
      </c>
      <c r="D82" s="88" t="s">
        <v>59</v>
      </c>
      <c r="E82" s="88" t="s">
        <v>38</v>
      </c>
      <c r="F82" s="88" t="s">
        <v>39</v>
      </c>
      <c r="G82" s="88"/>
      <c r="H82" s="88" t="s">
        <v>57</v>
      </c>
      <c r="I82" s="88" t="s">
        <v>40</v>
      </c>
      <c r="J82" s="88">
        <v>2013</v>
      </c>
      <c r="K82" s="88">
        <v>1</v>
      </c>
    </row>
    <row r="83" spans="1:11" s="8" customFormat="1" ht="30">
      <c r="A83" s="88">
        <v>111</v>
      </c>
      <c r="B83" s="4" t="s">
        <v>716</v>
      </c>
      <c r="C83" s="88" t="s">
        <v>119</v>
      </c>
      <c r="D83" s="88" t="s">
        <v>59</v>
      </c>
      <c r="E83" s="88" t="s">
        <v>44</v>
      </c>
      <c r="F83" s="88"/>
      <c r="G83" s="88"/>
      <c r="H83" s="88" t="s">
        <v>57</v>
      </c>
      <c r="I83" s="88" t="s">
        <v>40</v>
      </c>
      <c r="J83" s="88">
        <v>2012</v>
      </c>
      <c r="K83" s="88">
        <v>1</v>
      </c>
    </row>
    <row r="84" spans="1:11" s="8" customFormat="1" ht="38.25">
      <c r="A84" s="88">
        <v>232</v>
      </c>
      <c r="B84" s="108" t="s">
        <v>1274</v>
      </c>
      <c r="C84" s="104" t="s">
        <v>1275</v>
      </c>
      <c r="D84" s="104" t="s">
        <v>59</v>
      </c>
      <c r="E84" s="25" t="s">
        <v>1588</v>
      </c>
      <c r="F84" s="25" t="s">
        <v>1576</v>
      </c>
      <c r="G84" s="25"/>
      <c r="H84" s="104" t="s">
        <v>1238</v>
      </c>
      <c r="I84" s="104" t="s">
        <v>40</v>
      </c>
      <c r="J84" s="104">
        <v>2017</v>
      </c>
      <c r="K84" s="104">
        <v>6</v>
      </c>
    </row>
    <row r="85" spans="1:11" s="8" customFormat="1" ht="75">
      <c r="A85" s="98">
        <v>191</v>
      </c>
      <c r="B85" s="4" t="s">
        <v>1149</v>
      </c>
      <c r="C85" s="88" t="s">
        <v>1150</v>
      </c>
      <c r="D85" s="88" t="s">
        <v>59</v>
      </c>
      <c r="E85" s="88" t="s">
        <v>48</v>
      </c>
      <c r="F85" s="88"/>
      <c r="G85" s="88"/>
      <c r="H85" s="88" t="s">
        <v>101</v>
      </c>
      <c r="I85" s="88" t="s">
        <v>50</v>
      </c>
      <c r="J85" s="88" t="s">
        <v>2023</v>
      </c>
      <c r="K85" s="88" t="s">
        <v>2034</v>
      </c>
    </row>
    <row r="86" spans="1:11" ht="45">
      <c r="A86" s="88">
        <v>61</v>
      </c>
      <c r="B86" s="4" t="s">
        <v>1458</v>
      </c>
      <c r="C86" s="88" t="s">
        <v>1055</v>
      </c>
      <c r="D86" s="88" t="s">
        <v>59</v>
      </c>
      <c r="E86" s="88" t="s">
        <v>62</v>
      </c>
      <c r="F86" s="88"/>
      <c r="G86" s="88" t="s">
        <v>1443</v>
      </c>
      <c r="H86" s="88" t="s">
        <v>57</v>
      </c>
      <c r="I86" s="88" t="s">
        <v>40</v>
      </c>
      <c r="J86" s="88">
        <v>2013</v>
      </c>
      <c r="K86" s="88">
        <v>4</v>
      </c>
    </row>
    <row r="87" spans="1:11" ht="30">
      <c r="A87" s="88">
        <v>171</v>
      </c>
      <c r="B87" s="4" t="s">
        <v>1054</v>
      </c>
      <c r="C87" s="88" t="s">
        <v>1055</v>
      </c>
      <c r="D87" s="88" t="s">
        <v>59</v>
      </c>
      <c r="E87" s="88" t="s">
        <v>38</v>
      </c>
      <c r="F87" s="88" t="s">
        <v>39</v>
      </c>
      <c r="G87" s="88"/>
      <c r="H87" s="88" t="s">
        <v>1042</v>
      </c>
      <c r="I87" s="88" t="s">
        <v>40</v>
      </c>
      <c r="J87" s="88">
        <v>1963</v>
      </c>
      <c r="K87" s="88">
        <v>2</v>
      </c>
    </row>
    <row r="88" spans="1:11" ht="45">
      <c r="A88" s="88">
        <v>105</v>
      </c>
      <c r="B88" s="4" t="s">
        <v>695</v>
      </c>
      <c r="C88" s="88" t="s">
        <v>696</v>
      </c>
      <c r="D88" s="88" t="s">
        <v>59</v>
      </c>
      <c r="E88" s="88" t="s">
        <v>62</v>
      </c>
      <c r="F88" s="88"/>
      <c r="G88" s="88" t="s">
        <v>165</v>
      </c>
      <c r="H88" s="88" t="s">
        <v>74</v>
      </c>
      <c r="I88" s="88" t="s">
        <v>34</v>
      </c>
      <c r="J88" s="88">
        <v>2002</v>
      </c>
      <c r="K88" s="88">
        <v>3</v>
      </c>
    </row>
    <row r="89" spans="1:11" s="8" customFormat="1" ht="30">
      <c r="A89" s="88">
        <v>112</v>
      </c>
      <c r="B89" s="4" t="s">
        <v>722</v>
      </c>
      <c r="C89" s="88" t="s">
        <v>723</v>
      </c>
      <c r="D89" s="88" t="s">
        <v>59</v>
      </c>
      <c r="E89" s="88" t="s">
        <v>44</v>
      </c>
      <c r="F89" s="88"/>
      <c r="G89" s="88"/>
      <c r="H89" s="88" t="s">
        <v>57</v>
      </c>
      <c r="I89" s="88" t="s">
        <v>40</v>
      </c>
      <c r="J89" s="88">
        <v>2000</v>
      </c>
      <c r="K89" s="88">
        <v>6</v>
      </c>
    </row>
    <row r="90" spans="1:11" ht="45">
      <c r="A90" s="88">
        <v>117</v>
      </c>
      <c r="B90" s="95" t="s">
        <v>1930</v>
      </c>
      <c r="C90" s="101" t="s">
        <v>723</v>
      </c>
      <c r="D90" s="101" t="s">
        <v>59</v>
      </c>
      <c r="E90" s="101" t="s">
        <v>62</v>
      </c>
      <c r="F90" s="101"/>
      <c r="G90" s="101" t="s">
        <v>1443</v>
      </c>
      <c r="H90" s="101" t="s">
        <v>57</v>
      </c>
      <c r="I90" s="101" t="s">
        <v>692</v>
      </c>
      <c r="J90" s="101">
        <v>2014</v>
      </c>
      <c r="K90" s="101">
        <v>2</v>
      </c>
    </row>
    <row r="91" spans="1:11" ht="30">
      <c r="A91" s="88">
        <v>135</v>
      </c>
      <c r="B91" s="4" t="s">
        <v>866</v>
      </c>
      <c r="C91" s="88" t="s">
        <v>867</v>
      </c>
      <c r="D91" s="88" t="s">
        <v>59</v>
      </c>
      <c r="E91" s="88" t="s">
        <v>38</v>
      </c>
      <c r="F91" s="88" t="s">
        <v>143</v>
      </c>
      <c r="G91" s="88"/>
      <c r="H91" s="88" t="s">
        <v>57</v>
      </c>
      <c r="I91" s="88" t="s">
        <v>40</v>
      </c>
      <c r="J91" s="88">
        <v>1979</v>
      </c>
      <c r="K91" s="88">
        <v>1</v>
      </c>
    </row>
    <row r="92" spans="1:11" ht="75">
      <c r="A92" s="88">
        <v>145</v>
      </c>
      <c r="B92" s="4" t="s">
        <v>1454</v>
      </c>
      <c r="C92" s="88" t="s">
        <v>867</v>
      </c>
      <c r="D92" s="88" t="s">
        <v>59</v>
      </c>
      <c r="E92" s="88" t="s">
        <v>44</v>
      </c>
      <c r="F92" s="88"/>
      <c r="G92" s="88"/>
      <c r="H92" s="88" t="s">
        <v>57</v>
      </c>
      <c r="I92" s="88" t="s">
        <v>692</v>
      </c>
      <c r="J92" s="88">
        <v>2011</v>
      </c>
      <c r="K92" s="88">
        <v>4</v>
      </c>
    </row>
    <row r="93" spans="1:11" ht="45">
      <c r="A93" s="88">
        <v>104</v>
      </c>
      <c r="B93" s="4" t="s">
        <v>688</v>
      </c>
      <c r="C93" s="88" t="s">
        <v>689</v>
      </c>
      <c r="D93" s="88" t="s">
        <v>59</v>
      </c>
      <c r="E93" s="88" t="s">
        <v>38</v>
      </c>
      <c r="F93" s="88" t="s">
        <v>39</v>
      </c>
      <c r="G93" s="88"/>
      <c r="H93" s="88" t="s">
        <v>690</v>
      </c>
      <c r="I93" s="88" t="s">
        <v>692</v>
      </c>
      <c r="J93" s="88">
        <v>2020</v>
      </c>
      <c r="K93" s="88">
        <v>1</v>
      </c>
    </row>
    <row r="94" spans="1:11" ht="60">
      <c r="A94" s="88">
        <v>62</v>
      </c>
      <c r="B94" s="95" t="s">
        <v>2032</v>
      </c>
      <c r="C94" s="101" t="s">
        <v>1905</v>
      </c>
      <c r="D94" s="101" t="s">
        <v>59</v>
      </c>
      <c r="E94" s="101" t="s">
        <v>62</v>
      </c>
      <c r="F94" s="101"/>
      <c r="G94" s="101" t="s">
        <v>1893</v>
      </c>
      <c r="H94" s="101" t="s">
        <v>1906</v>
      </c>
      <c r="I94" s="101" t="s">
        <v>50</v>
      </c>
      <c r="J94" s="101">
        <v>1959</v>
      </c>
      <c r="K94" s="101">
        <v>1</v>
      </c>
    </row>
    <row r="95" spans="1:11" ht="30">
      <c r="A95" s="39">
        <v>39</v>
      </c>
      <c r="B95" s="4" t="s">
        <v>346</v>
      </c>
      <c r="C95" s="88" t="s">
        <v>347</v>
      </c>
      <c r="D95" s="88" t="s">
        <v>59</v>
      </c>
      <c r="E95" s="88" t="s">
        <v>38</v>
      </c>
      <c r="F95" s="88" t="s">
        <v>56</v>
      </c>
      <c r="G95" s="88"/>
      <c r="H95" s="88" t="s">
        <v>57</v>
      </c>
      <c r="I95" s="88" t="s">
        <v>40</v>
      </c>
      <c r="J95" s="88">
        <v>2013</v>
      </c>
      <c r="K95" s="88">
        <v>2</v>
      </c>
    </row>
    <row r="96" spans="1:11" s="8" customFormat="1" ht="75">
      <c r="A96" s="88">
        <v>98</v>
      </c>
      <c r="B96" s="4" t="s">
        <v>1951</v>
      </c>
      <c r="C96" s="88" t="s">
        <v>651</v>
      </c>
      <c r="D96" s="88" t="s">
        <v>59</v>
      </c>
      <c r="E96" s="88" t="s">
        <v>48</v>
      </c>
      <c r="F96" s="88"/>
      <c r="G96" s="88"/>
      <c r="H96" s="88" t="s">
        <v>652</v>
      </c>
      <c r="I96" s="88" t="s">
        <v>50</v>
      </c>
      <c r="J96" s="88">
        <v>2004</v>
      </c>
      <c r="K96" s="88">
        <v>1</v>
      </c>
    </row>
    <row r="97" spans="1:11" s="8" customFormat="1" ht="30">
      <c r="A97" s="88">
        <v>53</v>
      </c>
      <c r="B97" s="4" t="s">
        <v>395</v>
      </c>
      <c r="C97" s="88" t="s">
        <v>396</v>
      </c>
      <c r="D97" s="88" t="s">
        <v>59</v>
      </c>
      <c r="E97" s="88" t="s">
        <v>38</v>
      </c>
      <c r="F97" s="88" t="s">
        <v>56</v>
      </c>
      <c r="G97" s="88"/>
      <c r="H97" s="88" t="s">
        <v>69</v>
      </c>
      <c r="I97" s="88" t="s">
        <v>50</v>
      </c>
      <c r="J97" s="88">
        <v>2002</v>
      </c>
      <c r="K97" s="88">
        <v>1</v>
      </c>
    </row>
    <row r="98" spans="1:11" s="8" customFormat="1" ht="30">
      <c r="A98" s="88">
        <v>239</v>
      </c>
      <c r="B98" s="119" t="s">
        <v>1870</v>
      </c>
      <c r="C98" s="118" t="s">
        <v>1871</v>
      </c>
      <c r="D98" s="118" t="s">
        <v>59</v>
      </c>
      <c r="E98" s="91" t="s">
        <v>62</v>
      </c>
      <c r="F98" s="91"/>
      <c r="G98" s="91" t="s">
        <v>1872</v>
      </c>
      <c r="H98" s="118" t="s">
        <v>57</v>
      </c>
      <c r="I98" s="118" t="s">
        <v>692</v>
      </c>
      <c r="J98" s="118">
        <v>2018</v>
      </c>
      <c r="K98" s="118">
        <v>2</v>
      </c>
    </row>
    <row r="99" spans="1:11" s="8" customFormat="1" ht="30">
      <c r="A99" s="88">
        <v>55</v>
      </c>
      <c r="B99" s="4" t="s">
        <v>1846</v>
      </c>
      <c r="C99" s="88" t="s">
        <v>408</v>
      </c>
      <c r="D99" s="88" t="s">
        <v>59</v>
      </c>
      <c r="E99" s="88" t="s">
        <v>48</v>
      </c>
      <c r="F99" s="88"/>
      <c r="G99" s="88"/>
      <c r="H99" s="88" t="s">
        <v>409</v>
      </c>
      <c r="I99" s="88" t="s">
        <v>411</v>
      </c>
      <c r="J99" s="88">
        <v>2016</v>
      </c>
      <c r="K99" s="88">
        <v>8</v>
      </c>
    </row>
    <row r="100" spans="1:11" s="8" customFormat="1" ht="45">
      <c r="A100" s="88">
        <v>63</v>
      </c>
      <c r="B100" s="4" t="s">
        <v>369</v>
      </c>
      <c r="C100" s="88" t="s">
        <v>370</v>
      </c>
      <c r="D100" s="88" t="s">
        <v>59</v>
      </c>
      <c r="E100" s="88" t="s">
        <v>62</v>
      </c>
      <c r="F100" s="88"/>
      <c r="G100" s="88" t="s">
        <v>63</v>
      </c>
      <c r="H100" s="88" t="s">
        <v>69</v>
      </c>
      <c r="I100" s="88" t="s">
        <v>34</v>
      </c>
      <c r="J100" s="88">
        <v>1883</v>
      </c>
      <c r="K100" s="88">
        <v>1</v>
      </c>
    </row>
    <row r="101" spans="1:11" ht="30">
      <c r="A101" s="88">
        <v>59</v>
      </c>
      <c r="B101" s="4" t="s">
        <v>435</v>
      </c>
      <c r="C101" s="88" t="s">
        <v>436</v>
      </c>
      <c r="D101" s="88" t="s">
        <v>59</v>
      </c>
      <c r="E101" s="88" t="s">
        <v>38</v>
      </c>
      <c r="F101" s="88" t="s">
        <v>143</v>
      </c>
      <c r="G101" s="88"/>
      <c r="H101" s="88" t="s">
        <v>69</v>
      </c>
      <c r="I101" s="88" t="s">
        <v>50</v>
      </c>
      <c r="J101" s="88">
        <v>2013</v>
      </c>
      <c r="K101" s="88">
        <v>8</v>
      </c>
    </row>
    <row r="102" spans="1:11" ht="30">
      <c r="A102" s="39">
        <v>46</v>
      </c>
      <c r="B102" s="140" t="s">
        <v>1987</v>
      </c>
      <c r="C102" s="101" t="s">
        <v>1988</v>
      </c>
      <c r="D102" s="101" t="s">
        <v>59</v>
      </c>
      <c r="E102" s="101" t="s">
        <v>38</v>
      </c>
      <c r="F102" s="101" t="s">
        <v>39</v>
      </c>
      <c r="G102" s="101"/>
      <c r="H102" s="101" t="s">
        <v>57</v>
      </c>
      <c r="I102" s="101" t="s">
        <v>692</v>
      </c>
      <c r="J102" s="101">
        <v>2016</v>
      </c>
      <c r="K102" s="101">
        <v>1</v>
      </c>
    </row>
    <row r="103" spans="1:11" ht="75">
      <c r="A103" s="39">
        <v>48</v>
      </c>
      <c r="B103" s="95" t="s">
        <v>2014</v>
      </c>
      <c r="C103" s="101" t="s">
        <v>1988</v>
      </c>
      <c r="D103" s="101" t="s">
        <v>59</v>
      </c>
      <c r="E103" s="101" t="s">
        <v>38</v>
      </c>
      <c r="F103" s="101" t="s">
        <v>39</v>
      </c>
      <c r="G103" s="101"/>
      <c r="H103" s="101" t="s">
        <v>57</v>
      </c>
      <c r="I103" s="101" t="s">
        <v>692</v>
      </c>
      <c r="J103" s="101">
        <v>2018</v>
      </c>
      <c r="K103" s="101">
        <v>1</v>
      </c>
    </row>
    <row r="104" spans="1:11" s="8" customFormat="1" ht="45">
      <c r="A104" s="39">
        <v>21</v>
      </c>
      <c r="B104" s="4" t="s">
        <v>231</v>
      </c>
      <c r="C104" s="88" t="s">
        <v>232</v>
      </c>
      <c r="D104" s="88" t="s">
        <v>59</v>
      </c>
      <c r="E104" s="88" t="s">
        <v>48</v>
      </c>
      <c r="F104" s="88"/>
      <c r="G104" s="88"/>
      <c r="H104" s="88" t="s">
        <v>57</v>
      </c>
      <c r="I104" s="88" t="s">
        <v>40</v>
      </c>
      <c r="J104" s="88">
        <v>2004</v>
      </c>
      <c r="K104" s="88">
        <v>3</v>
      </c>
    </row>
    <row r="105" spans="1:11" ht="30">
      <c r="A105" s="88">
        <v>146</v>
      </c>
      <c r="B105" s="4" t="s">
        <v>1504</v>
      </c>
      <c r="C105" s="88" t="s">
        <v>232</v>
      </c>
      <c r="D105" s="88" t="s">
        <v>1463</v>
      </c>
      <c r="E105" s="88" t="s">
        <v>62</v>
      </c>
      <c r="F105" s="88"/>
      <c r="G105" s="88" t="s">
        <v>1505</v>
      </c>
      <c r="H105" s="88" t="s">
        <v>57</v>
      </c>
      <c r="I105" s="88" t="s">
        <v>40</v>
      </c>
      <c r="J105" s="88">
        <v>1992</v>
      </c>
      <c r="K105" s="88">
        <v>6</v>
      </c>
    </row>
    <row r="106" spans="1:11" ht="30">
      <c r="A106" s="88">
        <v>242</v>
      </c>
      <c r="B106" s="4" t="s">
        <v>1493</v>
      </c>
      <c r="C106" s="88" t="s">
        <v>232</v>
      </c>
      <c r="D106" s="88" t="s">
        <v>59</v>
      </c>
      <c r="E106" s="88" t="s">
        <v>44</v>
      </c>
      <c r="F106" s="88"/>
      <c r="G106" s="88"/>
      <c r="H106" s="88" t="s">
        <v>57</v>
      </c>
      <c r="I106" s="88" t="s">
        <v>692</v>
      </c>
      <c r="J106" s="88">
        <v>2016</v>
      </c>
      <c r="K106" s="88">
        <v>2</v>
      </c>
    </row>
    <row r="107" spans="1:11" ht="30">
      <c r="A107" s="88">
        <v>143</v>
      </c>
      <c r="B107" s="4" t="s">
        <v>1435</v>
      </c>
      <c r="C107" s="88" t="s">
        <v>1436</v>
      </c>
      <c r="D107" s="88" t="s">
        <v>59</v>
      </c>
      <c r="E107" s="88" t="s">
        <v>44</v>
      </c>
      <c r="F107" s="88"/>
      <c r="G107" s="88"/>
      <c r="H107" s="88" t="s">
        <v>57</v>
      </c>
      <c r="I107" s="88" t="s">
        <v>40</v>
      </c>
      <c r="J107" s="88">
        <v>2013</v>
      </c>
      <c r="K107" s="88">
        <v>1</v>
      </c>
    </row>
    <row r="108" spans="1:11" s="8" customFormat="1" ht="45">
      <c r="A108" s="39">
        <v>40</v>
      </c>
      <c r="B108" s="4" t="s">
        <v>352</v>
      </c>
      <c r="C108" s="88" t="s">
        <v>353</v>
      </c>
      <c r="D108" s="88" t="s">
        <v>59</v>
      </c>
      <c r="E108" s="88" t="s">
        <v>62</v>
      </c>
      <c r="F108" s="88"/>
      <c r="G108" s="88" t="s">
        <v>354</v>
      </c>
      <c r="H108" s="88" t="s">
        <v>57</v>
      </c>
      <c r="I108" s="88" t="s">
        <v>40</v>
      </c>
      <c r="J108" s="88">
        <v>1969</v>
      </c>
      <c r="K108" s="88">
        <v>6</v>
      </c>
    </row>
    <row r="109" spans="1:11" s="8" customFormat="1" ht="30">
      <c r="A109" s="88">
        <v>127</v>
      </c>
      <c r="B109" s="4" t="s">
        <v>814</v>
      </c>
      <c r="C109" s="88" t="s">
        <v>353</v>
      </c>
      <c r="D109" s="88" t="s">
        <v>59</v>
      </c>
      <c r="E109" s="88" t="s">
        <v>44</v>
      </c>
      <c r="F109" s="88"/>
      <c r="G109" s="88"/>
      <c r="H109" s="88" t="s">
        <v>57</v>
      </c>
      <c r="I109" s="88" t="s">
        <v>40</v>
      </c>
      <c r="J109" s="88">
        <v>1994</v>
      </c>
      <c r="K109" s="88">
        <v>1</v>
      </c>
    </row>
    <row r="110" spans="1:11" ht="30">
      <c r="A110" s="88">
        <v>128</v>
      </c>
      <c r="B110" s="4" t="s">
        <v>821</v>
      </c>
      <c r="C110" s="88" t="s">
        <v>353</v>
      </c>
      <c r="D110" s="88" t="s">
        <v>59</v>
      </c>
      <c r="E110" s="88" t="s">
        <v>38</v>
      </c>
      <c r="F110" s="88" t="s">
        <v>56</v>
      </c>
      <c r="G110" s="88"/>
      <c r="H110" s="88" t="s">
        <v>57</v>
      </c>
      <c r="I110" s="88" t="s">
        <v>40</v>
      </c>
      <c r="J110" s="88">
        <v>1997</v>
      </c>
      <c r="K110" s="88">
        <v>2</v>
      </c>
    </row>
    <row r="111" spans="1:11" ht="45">
      <c r="A111" s="88">
        <v>129</v>
      </c>
      <c r="B111" s="4" t="s">
        <v>829</v>
      </c>
      <c r="C111" s="88" t="s">
        <v>353</v>
      </c>
      <c r="D111" s="88" t="s">
        <v>59</v>
      </c>
      <c r="E111" s="88" t="s">
        <v>62</v>
      </c>
      <c r="F111" s="88"/>
      <c r="G111" s="88" t="s">
        <v>63</v>
      </c>
      <c r="H111" s="88" t="s">
        <v>57</v>
      </c>
      <c r="I111" s="88" t="s">
        <v>40</v>
      </c>
      <c r="J111" s="88">
        <v>1980</v>
      </c>
      <c r="K111" s="88">
        <v>4</v>
      </c>
    </row>
    <row r="112" spans="1:11" ht="30">
      <c r="A112" s="88">
        <v>134</v>
      </c>
      <c r="B112" s="4" t="s">
        <v>862</v>
      </c>
      <c r="C112" s="88" t="s">
        <v>353</v>
      </c>
      <c r="D112" s="88" t="s">
        <v>59</v>
      </c>
      <c r="E112" s="88" t="s">
        <v>38</v>
      </c>
      <c r="F112" s="88" t="s">
        <v>68</v>
      </c>
      <c r="G112" s="88"/>
      <c r="H112" s="88" t="s">
        <v>57</v>
      </c>
      <c r="I112" s="88" t="s">
        <v>40</v>
      </c>
      <c r="J112" s="88">
        <v>2008</v>
      </c>
      <c r="K112" s="88">
        <v>2</v>
      </c>
    </row>
    <row r="113" spans="1:11" s="28" customFormat="1" ht="30">
      <c r="A113" s="88">
        <v>136</v>
      </c>
      <c r="B113" s="4" t="s">
        <v>874</v>
      </c>
      <c r="C113" s="88" t="s">
        <v>353</v>
      </c>
      <c r="D113" s="88" t="s">
        <v>59</v>
      </c>
      <c r="E113" s="88" t="s">
        <v>38</v>
      </c>
      <c r="F113" s="88" t="s">
        <v>56</v>
      </c>
      <c r="G113" s="88"/>
      <c r="H113" s="88" t="s">
        <v>57</v>
      </c>
      <c r="I113" s="88" t="s">
        <v>40</v>
      </c>
      <c r="J113" s="88">
        <v>1973</v>
      </c>
      <c r="K113" s="88">
        <v>4</v>
      </c>
    </row>
    <row r="114" spans="1:11" ht="30">
      <c r="A114" s="88">
        <v>137</v>
      </c>
      <c r="B114" s="4" t="s">
        <v>880</v>
      </c>
      <c r="C114" s="88" t="s">
        <v>353</v>
      </c>
      <c r="D114" s="88" t="s">
        <v>59</v>
      </c>
      <c r="E114" s="88" t="s">
        <v>38</v>
      </c>
      <c r="F114" s="88" t="s">
        <v>39</v>
      </c>
      <c r="G114" s="88"/>
      <c r="H114" s="88" t="s">
        <v>57</v>
      </c>
      <c r="I114" s="88" t="s">
        <v>40</v>
      </c>
      <c r="J114" s="88">
        <v>2006</v>
      </c>
      <c r="K114" s="88">
        <v>1</v>
      </c>
    </row>
    <row r="115" spans="1:11" ht="30">
      <c r="A115" s="88">
        <v>141</v>
      </c>
      <c r="B115" s="4" t="s">
        <v>905</v>
      </c>
      <c r="C115" s="88" t="s">
        <v>353</v>
      </c>
      <c r="D115" s="88" t="s">
        <v>59</v>
      </c>
      <c r="E115" s="88" t="s">
        <v>62</v>
      </c>
      <c r="F115" s="88"/>
      <c r="G115" s="88" t="s">
        <v>354</v>
      </c>
      <c r="H115" s="88" t="s">
        <v>57</v>
      </c>
      <c r="I115" s="88" t="s">
        <v>40</v>
      </c>
      <c r="J115" s="88">
        <v>2008</v>
      </c>
      <c r="K115" s="88">
        <v>6</v>
      </c>
    </row>
    <row r="116" spans="1:11" ht="45">
      <c r="A116" s="88">
        <v>142</v>
      </c>
      <c r="B116" s="4" t="s">
        <v>1462</v>
      </c>
      <c r="C116" s="88" t="s">
        <v>353</v>
      </c>
      <c r="D116" s="88" t="s">
        <v>1463</v>
      </c>
      <c r="E116" s="88" t="s">
        <v>38</v>
      </c>
      <c r="F116" s="88" t="s">
        <v>143</v>
      </c>
      <c r="G116" s="88"/>
      <c r="H116" s="88" t="s">
        <v>61</v>
      </c>
      <c r="I116" s="88" t="s">
        <v>692</v>
      </c>
      <c r="J116" s="88">
        <v>1976</v>
      </c>
      <c r="K116" s="88">
        <v>3</v>
      </c>
    </row>
    <row r="117" spans="1:11" ht="30">
      <c r="A117" s="88">
        <v>144</v>
      </c>
      <c r="B117" s="4" t="s">
        <v>1469</v>
      </c>
      <c r="C117" s="88" t="s">
        <v>353</v>
      </c>
      <c r="D117" s="88" t="s">
        <v>59</v>
      </c>
      <c r="E117" s="88" t="s">
        <v>44</v>
      </c>
      <c r="F117" s="88"/>
      <c r="G117" s="88"/>
      <c r="H117" s="88" t="s">
        <v>57</v>
      </c>
      <c r="I117" s="88" t="s">
        <v>692</v>
      </c>
      <c r="J117" s="88">
        <v>2008</v>
      </c>
      <c r="K117" s="88">
        <v>3</v>
      </c>
    </row>
    <row r="118" spans="1:11" ht="45">
      <c r="A118" s="39">
        <v>49</v>
      </c>
      <c r="B118" s="4" t="s">
        <v>361</v>
      </c>
      <c r="C118" s="88" t="s">
        <v>362</v>
      </c>
      <c r="D118" s="88" t="s">
        <v>59</v>
      </c>
      <c r="E118" s="88" t="s">
        <v>38</v>
      </c>
      <c r="F118" s="88" t="s">
        <v>143</v>
      </c>
      <c r="G118" s="88"/>
      <c r="H118" s="88" t="s">
        <v>57</v>
      </c>
      <c r="I118" s="88" t="s">
        <v>40</v>
      </c>
      <c r="J118" s="88">
        <v>1976</v>
      </c>
      <c r="K118" s="88">
        <v>1</v>
      </c>
    </row>
    <row r="119" spans="1:11" ht="45">
      <c r="A119" s="39">
        <v>25</v>
      </c>
      <c r="B119" s="4" t="s">
        <v>251</v>
      </c>
      <c r="C119" s="88" t="s">
        <v>252</v>
      </c>
      <c r="D119" s="88" t="s">
        <v>59</v>
      </c>
      <c r="E119" s="88" t="s">
        <v>38</v>
      </c>
      <c r="F119" s="88" t="s">
        <v>143</v>
      </c>
      <c r="G119" s="88"/>
      <c r="H119" s="88" t="s">
        <v>57</v>
      </c>
      <c r="I119" s="88" t="s">
        <v>40</v>
      </c>
      <c r="J119" s="88">
        <v>1960</v>
      </c>
      <c r="K119" s="88">
        <v>1</v>
      </c>
    </row>
    <row r="120" spans="1:11" ht="45">
      <c r="A120" s="88">
        <v>124</v>
      </c>
      <c r="B120" s="4" t="s">
        <v>798</v>
      </c>
      <c r="C120" s="88" t="s">
        <v>252</v>
      </c>
      <c r="D120" s="88" t="s">
        <v>59</v>
      </c>
      <c r="E120" s="88" t="s">
        <v>38</v>
      </c>
      <c r="F120" s="88" t="s">
        <v>39</v>
      </c>
      <c r="G120" s="88"/>
      <c r="H120" s="88" t="s">
        <v>57</v>
      </c>
      <c r="I120" s="88" t="s">
        <v>40</v>
      </c>
      <c r="J120" s="88">
        <v>1986</v>
      </c>
      <c r="K120" s="88">
        <v>3</v>
      </c>
    </row>
    <row r="121" spans="1:11" s="28" customFormat="1" ht="45">
      <c r="A121" s="88">
        <v>74</v>
      </c>
      <c r="B121" s="4" t="s">
        <v>489</v>
      </c>
      <c r="C121" s="88" t="s">
        <v>490</v>
      </c>
      <c r="D121" s="88" t="s">
        <v>59</v>
      </c>
      <c r="E121" s="88" t="s">
        <v>38</v>
      </c>
      <c r="F121" s="88" t="s">
        <v>39</v>
      </c>
      <c r="G121" s="88"/>
      <c r="H121" s="88" t="s">
        <v>99</v>
      </c>
      <c r="I121" s="88" t="s">
        <v>40</v>
      </c>
      <c r="J121" s="88">
        <v>2009</v>
      </c>
      <c r="K121" s="88">
        <v>2</v>
      </c>
    </row>
    <row r="122" spans="1:11" ht="30">
      <c r="A122" s="88">
        <v>115</v>
      </c>
      <c r="B122" s="4" t="s">
        <v>745</v>
      </c>
      <c r="C122" s="88" t="s">
        <v>746</v>
      </c>
      <c r="D122" s="88" t="s">
        <v>59</v>
      </c>
      <c r="E122" s="88" t="s">
        <v>48</v>
      </c>
      <c r="F122" s="88"/>
      <c r="G122" s="88"/>
      <c r="H122" s="88" t="s">
        <v>739</v>
      </c>
      <c r="I122" s="88" t="s">
        <v>50</v>
      </c>
      <c r="J122" s="88">
        <v>1988</v>
      </c>
      <c r="K122" s="88">
        <v>8</v>
      </c>
    </row>
    <row r="123" spans="1:11" ht="30">
      <c r="A123" s="39">
        <v>38</v>
      </c>
      <c r="B123" s="4" t="s">
        <v>338</v>
      </c>
      <c r="C123" s="88" t="s">
        <v>339</v>
      </c>
      <c r="D123" s="88" t="s">
        <v>59</v>
      </c>
      <c r="E123" s="88" t="s">
        <v>38</v>
      </c>
      <c r="F123" s="88" t="s">
        <v>39</v>
      </c>
      <c r="G123" s="88"/>
      <c r="H123" s="88" t="s">
        <v>57</v>
      </c>
      <c r="I123" s="88" t="s">
        <v>40</v>
      </c>
      <c r="J123" s="88">
        <v>1958</v>
      </c>
      <c r="K123" s="88">
        <v>1</v>
      </c>
    </row>
    <row r="124" spans="1:11" ht="60">
      <c r="A124" s="88">
        <v>266</v>
      </c>
      <c r="B124" s="4" t="s">
        <v>1388</v>
      </c>
      <c r="C124" s="88" t="s">
        <v>1389</v>
      </c>
      <c r="D124" s="88" t="s">
        <v>59</v>
      </c>
      <c r="E124" s="88" t="s">
        <v>38</v>
      </c>
      <c r="F124" s="88" t="s">
        <v>39</v>
      </c>
      <c r="G124" s="88"/>
      <c r="H124" s="88" t="s">
        <v>57</v>
      </c>
      <c r="I124" s="88" t="s">
        <v>40</v>
      </c>
      <c r="J124" s="88">
        <v>1948</v>
      </c>
      <c r="K124" s="88">
        <v>4</v>
      </c>
    </row>
    <row r="125" spans="1:11" ht="25.5">
      <c r="A125" s="88">
        <v>223</v>
      </c>
      <c r="B125" s="108" t="s">
        <v>1257</v>
      </c>
      <c r="C125" s="104" t="s">
        <v>1258</v>
      </c>
      <c r="D125" s="104" t="s">
        <v>59</v>
      </c>
      <c r="E125" s="25" t="s">
        <v>1588</v>
      </c>
      <c r="F125" s="25" t="s">
        <v>1576</v>
      </c>
      <c r="G125" s="25"/>
      <c r="H125" s="104" t="s">
        <v>1238</v>
      </c>
      <c r="I125" s="104" t="s">
        <v>40</v>
      </c>
      <c r="J125" s="104">
        <v>2008</v>
      </c>
      <c r="K125" s="104">
        <v>4</v>
      </c>
    </row>
    <row r="126" spans="1:11" ht="105">
      <c r="A126" s="88">
        <v>267</v>
      </c>
      <c r="B126" s="4" t="s">
        <v>1396</v>
      </c>
      <c r="C126" s="88" t="s">
        <v>1397</v>
      </c>
      <c r="D126" s="88" t="s">
        <v>1398</v>
      </c>
      <c r="E126" s="88" t="s">
        <v>62</v>
      </c>
      <c r="F126" s="88"/>
      <c r="G126" s="88" t="s">
        <v>354</v>
      </c>
      <c r="H126" s="88" t="s">
        <v>57</v>
      </c>
      <c r="I126" s="88" t="s">
        <v>896</v>
      </c>
      <c r="J126" s="88">
        <v>1977</v>
      </c>
      <c r="K126" s="88">
        <v>4</v>
      </c>
    </row>
    <row r="127" spans="1:11" ht="60">
      <c r="A127" s="88">
        <v>273</v>
      </c>
      <c r="B127" s="4" t="s">
        <v>1537</v>
      </c>
      <c r="C127" s="88" t="s">
        <v>1538</v>
      </c>
      <c r="D127" s="88" t="s">
        <v>1539</v>
      </c>
      <c r="E127" s="88" t="s">
        <v>44</v>
      </c>
      <c r="F127" s="88"/>
      <c r="G127" s="88"/>
      <c r="H127" s="88" t="s">
        <v>1540</v>
      </c>
      <c r="I127" s="88" t="s">
        <v>692</v>
      </c>
      <c r="J127" s="88">
        <v>2004</v>
      </c>
      <c r="K127" s="88">
        <v>2</v>
      </c>
    </row>
    <row r="128" spans="1:11" ht="75">
      <c r="A128" s="88">
        <v>274</v>
      </c>
      <c r="B128" s="4" t="s">
        <v>1545</v>
      </c>
      <c r="C128" s="88" t="s">
        <v>232</v>
      </c>
      <c r="D128" s="88" t="s">
        <v>1539</v>
      </c>
      <c r="E128" s="88" t="s">
        <v>62</v>
      </c>
      <c r="F128" s="88"/>
      <c r="G128" s="88" t="s">
        <v>1563</v>
      </c>
      <c r="H128" s="88" t="s">
        <v>57</v>
      </c>
      <c r="I128" s="88" t="s">
        <v>692</v>
      </c>
      <c r="J128" s="88">
        <v>1975</v>
      </c>
      <c r="K128" s="88">
        <v>4</v>
      </c>
    </row>
    <row r="129" spans="1:11" ht="45">
      <c r="A129" s="88">
        <v>114</v>
      </c>
      <c r="B129" s="4" t="s">
        <v>737</v>
      </c>
      <c r="C129" s="88" t="s">
        <v>738</v>
      </c>
      <c r="D129" s="88" t="s">
        <v>731</v>
      </c>
      <c r="E129" s="88" t="s">
        <v>62</v>
      </c>
      <c r="F129" s="88"/>
      <c r="G129" s="88" t="s">
        <v>63</v>
      </c>
      <c r="H129" s="88" t="s">
        <v>739</v>
      </c>
      <c r="I129" s="88" t="s">
        <v>50</v>
      </c>
      <c r="J129" s="88">
        <v>1989</v>
      </c>
      <c r="K129" s="88">
        <v>4</v>
      </c>
    </row>
    <row r="130" spans="1:11" ht="45">
      <c r="A130" s="88">
        <v>116</v>
      </c>
      <c r="B130" s="4" t="s">
        <v>751</v>
      </c>
      <c r="C130" s="88" t="s">
        <v>752</v>
      </c>
      <c r="D130" s="88" t="s">
        <v>731</v>
      </c>
      <c r="E130" s="88" t="s">
        <v>62</v>
      </c>
      <c r="F130" s="88"/>
      <c r="G130" s="88" t="s">
        <v>753</v>
      </c>
      <c r="H130" s="88" t="s">
        <v>57</v>
      </c>
      <c r="I130" s="88" t="s">
        <v>40</v>
      </c>
      <c r="J130" s="88">
        <v>2004</v>
      </c>
      <c r="K130" s="88">
        <v>2</v>
      </c>
    </row>
    <row r="131" spans="1:11" ht="90">
      <c r="A131" s="88">
        <v>113</v>
      </c>
      <c r="B131" s="4" t="s">
        <v>729</v>
      </c>
      <c r="C131" s="88" t="s">
        <v>730</v>
      </c>
      <c r="D131" s="88" t="s">
        <v>731</v>
      </c>
      <c r="E131" s="88" t="s">
        <v>48</v>
      </c>
      <c r="F131" s="88"/>
      <c r="G131" s="88"/>
      <c r="H131" s="88" t="s">
        <v>82</v>
      </c>
      <c r="I131" s="88" t="s">
        <v>50</v>
      </c>
      <c r="J131" s="88">
        <v>1994</v>
      </c>
      <c r="K131" s="88">
        <v>2</v>
      </c>
    </row>
    <row r="132" spans="1:11" ht="90">
      <c r="A132" s="88">
        <v>255</v>
      </c>
      <c r="B132" s="77" t="s">
        <v>1819</v>
      </c>
      <c r="C132" s="44" t="s">
        <v>1607</v>
      </c>
      <c r="D132" s="44" t="s">
        <v>1608</v>
      </c>
      <c r="E132" s="88" t="s">
        <v>1568</v>
      </c>
      <c r="F132" s="88"/>
      <c r="G132" s="88" t="s">
        <v>1609</v>
      </c>
      <c r="H132" s="88" t="s">
        <v>1590</v>
      </c>
      <c r="I132" s="88" t="s">
        <v>1317</v>
      </c>
      <c r="J132" s="88">
        <v>1980</v>
      </c>
      <c r="K132" s="88">
        <v>4</v>
      </c>
    </row>
    <row r="133" spans="1:11" ht="120">
      <c r="A133" s="88">
        <v>81</v>
      </c>
      <c r="B133" s="4" t="s">
        <v>535</v>
      </c>
      <c r="C133" s="88" t="s">
        <v>536</v>
      </c>
      <c r="D133" s="88" t="s">
        <v>43</v>
      </c>
      <c r="E133" s="88" t="s">
        <v>62</v>
      </c>
      <c r="F133" s="88"/>
      <c r="G133" s="88" t="s">
        <v>165</v>
      </c>
      <c r="H133" s="88" t="s">
        <v>99</v>
      </c>
      <c r="I133" s="88" t="s">
        <v>40</v>
      </c>
      <c r="J133" s="88">
        <v>1945</v>
      </c>
      <c r="K133" s="88">
        <v>2</v>
      </c>
    </row>
    <row r="134" spans="1:11" ht="105">
      <c r="A134" s="98">
        <v>200</v>
      </c>
      <c r="B134" s="4" t="s">
        <v>1189</v>
      </c>
      <c r="C134" s="88" t="s">
        <v>1190</v>
      </c>
      <c r="D134" s="88" t="s">
        <v>43</v>
      </c>
      <c r="E134" s="88" t="s">
        <v>38</v>
      </c>
      <c r="F134" s="88" t="s">
        <v>143</v>
      </c>
      <c r="G134" s="88"/>
      <c r="H134" s="88" t="s">
        <v>525</v>
      </c>
      <c r="I134" s="88" t="s">
        <v>40</v>
      </c>
      <c r="J134" s="88">
        <v>2013</v>
      </c>
      <c r="K134" s="88">
        <v>1</v>
      </c>
    </row>
    <row r="135" spans="1:11" ht="30">
      <c r="A135" s="98">
        <v>202</v>
      </c>
      <c r="B135" s="4" t="s">
        <v>1198</v>
      </c>
      <c r="C135" s="88" t="s">
        <v>1199</v>
      </c>
      <c r="D135" s="88" t="s">
        <v>43</v>
      </c>
      <c r="E135" s="88" t="s">
        <v>44</v>
      </c>
      <c r="F135" s="88"/>
      <c r="G135" s="88"/>
      <c r="H135" s="88" t="s">
        <v>525</v>
      </c>
      <c r="I135" s="88" t="s">
        <v>31</v>
      </c>
      <c r="J135" s="88">
        <v>2001</v>
      </c>
      <c r="K135" s="88">
        <v>1</v>
      </c>
    </row>
    <row r="136" spans="1:11" s="8" customFormat="1" ht="60">
      <c r="A136" s="88">
        <v>79</v>
      </c>
      <c r="B136" s="4" t="s">
        <v>523</v>
      </c>
      <c r="C136" s="88" t="s">
        <v>524</v>
      </c>
      <c r="D136" s="88" t="s">
        <v>43</v>
      </c>
      <c r="E136" s="88" t="s">
        <v>44</v>
      </c>
      <c r="F136" s="88"/>
      <c r="G136" s="88"/>
      <c r="H136" s="88" t="s">
        <v>525</v>
      </c>
      <c r="I136" s="88" t="s">
        <v>40</v>
      </c>
      <c r="J136" s="88">
        <v>1992</v>
      </c>
      <c r="K136" s="88">
        <v>3</v>
      </c>
    </row>
    <row r="137" spans="1:11" ht="30">
      <c r="A137" s="98">
        <v>205</v>
      </c>
      <c r="B137" s="4" t="s">
        <v>1217</v>
      </c>
      <c r="C137" s="88" t="s">
        <v>1218</v>
      </c>
      <c r="D137" s="88" t="s">
        <v>43</v>
      </c>
      <c r="E137" s="88" t="s">
        <v>48</v>
      </c>
      <c r="F137" s="88"/>
      <c r="G137" s="88"/>
      <c r="H137" s="88" t="s">
        <v>99</v>
      </c>
      <c r="I137" s="88" t="s">
        <v>31</v>
      </c>
      <c r="J137" s="88">
        <v>2011</v>
      </c>
      <c r="K137" s="88">
        <v>3</v>
      </c>
    </row>
    <row r="138" spans="1:11" ht="30">
      <c r="A138" s="88">
        <v>93</v>
      </c>
      <c r="B138" s="4" t="s">
        <v>621</v>
      </c>
      <c r="C138" s="88" t="s">
        <v>106</v>
      </c>
      <c r="D138" s="88" t="s">
        <v>43</v>
      </c>
      <c r="E138" s="88" t="s">
        <v>44</v>
      </c>
      <c r="F138" s="88"/>
      <c r="G138" s="88"/>
      <c r="H138" s="88" t="s">
        <v>72</v>
      </c>
      <c r="I138" s="88" t="s">
        <v>40</v>
      </c>
      <c r="J138" s="88">
        <v>2001</v>
      </c>
      <c r="K138" s="88">
        <v>4</v>
      </c>
    </row>
    <row r="139" spans="1:11" ht="30">
      <c r="A139" s="98">
        <v>203</v>
      </c>
      <c r="B139" s="4" t="s">
        <v>1204</v>
      </c>
      <c r="C139" s="88" t="s">
        <v>1205</v>
      </c>
      <c r="D139" s="88" t="s">
        <v>43</v>
      </c>
      <c r="E139" s="88" t="s">
        <v>44</v>
      </c>
      <c r="F139" s="88"/>
      <c r="G139" s="88"/>
      <c r="H139" s="88" t="s">
        <v>1206</v>
      </c>
      <c r="I139" s="88" t="s">
        <v>31</v>
      </c>
      <c r="J139" s="88">
        <v>2004</v>
      </c>
      <c r="K139" s="88">
        <v>1</v>
      </c>
    </row>
    <row r="140" spans="1:11" ht="90">
      <c r="A140" s="88">
        <v>67</v>
      </c>
      <c r="B140" s="4" t="s">
        <v>466</v>
      </c>
      <c r="C140" s="88" t="s">
        <v>467</v>
      </c>
      <c r="D140" s="88" t="s">
        <v>43</v>
      </c>
      <c r="E140" s="88" t="s">
        <v>48</v>
      </c>
      <c r="F140" s="88"/>
      <c r="G140" s="88"/>
      <c r="H140" s="88" t="s">
        <v>99</v>
      </c>
      <c r="I140" s="88" t="s">
        <v>34</v>
      </c>
      <c r="J140" s="88">
        <v>2004</v>
      </c>
      <c r="K140" s="88">
        <v>2</v>
      </c>
    </row>
    <row r="141" spans="1:11" ht="63.75">
      <c r="A141" s="88">
        <v>218</v>
      </c>
      <c r="B141" s="108" t="s">
        <v>1858</v>
      </c>
      <c r="C141" s="104" t="s">
        <v>1716</v>
      </c>
      <c r="D141" s="104" t="s">
        <v>43</v>
      </c>
      <c r="E141" s="12" t="s">
        <v>38</v>
      </c>
      <c r="F141" s="25" t="s">
        <v>39</v>
      </c>
      <c r="G141" s="25" t="s">
        <v>1822</v>
      </c>
      <c r="H141" s="104" t="s">
        <v>1238</v>
      </c>
      <c r="I141" s="104" t="s">
        <v>40</v>
      </c>
      <c r="J141" s="104">
        <v>1984</v>
      </c>
      <c r="K141" s="104">
        <v>6</v>
      </c>
    </row>
    <row r="142" spans="1:11" ht="71.849999999999994" customHeight="1">
      <c r="A142" s="98">
        <v>195</v>
      </c>
      <c r="B142" s="4" t="s">
        <v>1160</v>
      </c>
      <c r="C142" s="88" t="s">
        <v>1161</v>
      </c>
      <c r="D142" s="88" t="s">
        <v>43</v>
      </c>
      <c r="E142" s="88" t="s">
        <v>48</v>
      </c>
      <c r="F142" s="88"/>
      <c r="G142" s="88"/>
      <c r="H142" s="88" t="s">
        <v>99</v>
      </c>
      <c r="I142" s="88" t="s">
        <v>34</v>
      </c>
      <c r="J142" s="88">
        <v>1988</v>
      </c>
      <c r="K142" s="88">
        <v>1</v>
      </c>
    </row>
    <row r="143" spans="1:11" s="8" customFormat="1" ht="101.1" customHeight="1">
      <c r="A143" s="88">
        <v>272</v>
      </c>
      <c r="B143" s="4" t="s">
        <v>1532</v>
      </c>
      <c r="C143" s="88" t="s">
        <v>1533</v>
      </c>
      <c r="D143" s="88" t="s">
        <v>43</v>
      </c>
      <c r="E143" s="88" t="s">
        <v>44</v>
      </c>
      <c r="F143" s="88"/>
      <c r="G143" s="88"/>
      <c r="H143" s="88" t="s">
        <v>1424</v>
      </c>
      <c r="I143" s="88" t="s">
        <v>31</v>
      </c>
      <c r="J143" s="88" t="s">
        <v>2030</v>
      </c>
      <c r="K143" s="88">
        <v>4</v>
      </c>
    </row>
    <row r="144" spans="1:11" s="8" customFormat="1" ht="101.1" customHeight="1">
      <c r="A144" s="98">
        <v>204</v>
      </c>
      <c r="B144" s="4" t="s">
        <v>1211</v>
      </c>
      <c r="C144" s="88" t="s">
        <v>1212</v>
      </c>
      <c r="D144" s="88" t="s">
        <v>43</v>
      </c>
      <c r="E144" s="88" t="s">
        <v>48</v>
      </c>
      <c r="F144" s="88"/>
      <c r="G144" s="88"/>
      <c r="H144" s="88" t="s">
        <v>99</v>
      </c>
      <c r="I144" s="88" t="s">
        <v>31</v>
      </c>
      <c r="J144" s="88">
        <v>2010</v>
      </c>
      <c r="K144" s="88">
        <v>1</v>
      </c>
    </row>
    <row r="145" spans="1:11" s="8" customFormat="1" ht="101.1" customHeight="1">
      <c r="A145" s="88">
        <v>86</v>
      </c>
      <c r="B145" s="4" t="s">
        <v>572</v>
      </c>
      <c r="C145" s="88" t="s">
        <v>573</v>
      </c>
      <c r="D145" s="88" t="s">
        <v>574</v>
      </c>
      <c r="E145" s="88" t="s">
        <v>48</v>
      </c>
      <c r="F145" s="88"/>
      <c r="G145" s="88"/>
      <c r="H145" s="88" t="s">
        <v>72</v>
      </c>
      <c r="I145" s="88" t="s">
        <v>50</v>
      </c>
      <c r="J145" s="88">
        <v>2007</v>
      </c>
      <c r="K145" s="88">
        <v>4</v>
      </c>
    </row>
    <row r="146" spans="1:11" s="8" customFormat="1" ht="101.1" customHeight="1">
      <c r="A146" s="88">
        <v>215</v>
      </c>
      <c r="B146" s="112" t="s">
        <v>1855</v>
      </c>
      <c r="C146" s="105" t="s">
        <v>1244</v>
      </c>
      <c r="D146" s="105" t="s">
        <v>1245</v>
      </c>
      <c r="E146" s="49" t="s">
        <v>38</v>
      </c>
      <c r="F146" s="12" t="s">
        <v>39</v>
      </c>
      <c r="G146" s="12" t="s">
        <v>1822</v>
      </c>
      <c r="H146" s="105" t="s">
        <v>1238</v>
      </c>
      <c r="I146" s="105" t="s">
        <v>40</v>
      </c>
      <c r="J146" s="105">
        <v>2004</v>
      </c>
      <c r="K146" s="105">
        <v>1</v>
      </c>
    </row>
    <row r="147" spans="1:11" s="28" customFormat="1" ht="101.1" customHeight="1">
      <c r="A147" s="88">
        <v>102</v>
      </c>
      <c r="B147" s="4" t="s">
        <v>676</v>
      </c>
      <c r="C147" s="88" t="s">
        <v>677</v>
      </c>
      <c r="D147" s="88" t="s">
        <v>678</v>
      </c>
      <c r="E147" s="88" t="s">
        <v>38</v>
      </c>
      <c r="F147" s="88" t="s">
        <v>39</v>
      </c>
      <c r="G147" s="88"/>
      <c r="H147" s="88" t="s">
        <v>679</v>
      </c>
      <c r="I147" s="88" t="s">
        <v>40</v>
      </c>
      <c r="J147" s="88">
        <v>1999</v>
      </c>
      <c r="K147" s="88">
        <v>2</v>
      </c>
    </row>
    <row r="148" spans="1:11" s="28" customFormat="1" ht="101.1" customHeight="1">
      <c r="A148" s="39">
        <v>12</v>
      </c>
      <c r="B148" s="4" t="s">
        <v>187</v>
      </c>
      <c r="C148" s="88" t="s">
        <v>188</v>
      </c>
      <c r="D148" s="88" t="s">
        <v>1826</v>
      </c>
      <c r="E148" s="88" t="s">
        <v>62</v>
      </c>
      <c r="F148" s="88"/>
      <c r="G148" s="88" t="s">
        <v>189</v>
      </c>
      <c r="H148" s="88" t="s">
        <v>72</v>
      </c>
      <c r="I148" s="88" t="s">
        <v>34</v>
      </c>
      <c r="J148" s="88">
        <v>1982</v>
      </c>
      <c r="K148" s="88">
        <v>4</v>
      </c>
    </row>
    <row r="149" spans="1:11" s="28" customFormat="1" ht="101.1" customHeight="1">
      <c r="A149" s="98">
        <v>192</v>
      </c>
      <c r="B149" s="4" t="s">
        <v>1521</v>
      </c>
      <c r="C149" s="88" t="s">
        <v>1522</v>
      </c>
      <c r="D149" s="88" t="s">
        <v>1826</v>
      </c>
      <c r="E149" s="88" t="s">
        <v>44</v>
      </c>
      <c r="F149" s="88"/>
      <c r="G149" s="88"/>
      <c r="H149" s="88" t="s">
        <v>101</v>
      </c>
      <c r="I149" s="88" t="s">
        <v>700</v>
      </c>
      <c r="J149" s="88">
        <v>1939</v>
      </c>
      <c r="K149" s="88">
        <v>1</v>
      </c>
    </row>
    <row r="150" spans="1:11" s="28" customFormat="1" ht="75">
      <c r="A150" s="88">
        <v>265</v>
      </c>
      <c r="B150" s="4" t="s">
        <v>1825</v>
      </c>
      <c r="C150" s="88" t="s">
        <v>1832</v>
      </c>
      <c r="D150" s="88" t="s">
        <v>1826</v>
      </c>
      <c r="E150" s="88" t="s">
        <v>62</v>
      </c>
      <c r="F150" s="88"/>
      <c r="G150" s="88" t="s">
        <v>1827</v>
      </c>
      <c r="H150" s="88" t="s">
        <v>61</v>
      </c>
      <c r="I150" s="88" t="s">
        <v>692</v>
      </c>
      <c r="J150" s="88">
        <v>1991</v>
      </c>
      <c r="K150" s="88">
        <v>1</v>
      </c>
    </row>
    <row r="151" spans="1:11" s="6" customFormat="1" ht="75">
      <c r="A151" s="88">
        <v>251</v>
      </c>
      <c r="B151" s="72" t="s">
        <v>1867</v>
      </c>
      <c r="C151" s="71" t="s">
        <v>1654</v>
      </c>
      <c r="D151" s="71" t="s">
        <v>1655</v>
      </c>
      <c r="E151" s="25" t="s">
        <v>1646</v>
      </c>
      <c r="F151" s="58"/>
      <c r="G151" s="25" t="s">
        <v>1657</v>
      </c>
      <c r="H151" s="71" t="s">
        <v>1658</v>
      </c>
      <c r="I151" s="71" t="s">
        <v>1660</v>
      </c>
      <c r="J151" s="71">
        <v>1963</v>
      </c>
      <c r="K151" s="71">
        <v>12</v>
      </c>
    </row>
    <row r="152" spans="1:11" ht="30">
      <c r="A152" s="88">
        <v>250</v>
      </c>
      <c r="B152" s="141" t="s">
        <v>1866</v>
      </c>
      <c r="C152" s="71" t="s">
        <v>1308</v>
      </c>
      <c r="D152" s="71" t="s">
        <v>1309</v>
      </c>
      <c r="E152" s="25" t="s">
        <v>1575</v>
      </c>
      <c r="F152" s="58"/>
      <c r="G152" s="25"/>
      <c r="H152" s="71" t="s">
        <v>1300</v>
      </c>
      <c r="I152" s="71" t="s">
        <v>1419</v>
      </c>
      <c r="J152" s="71">
        <v>1994</v>
      </c>
      <c r="K152" s="71">
        <v>4</v>
      </c>
    </row>
    <row r="153" spans="1:11" ht="60">
      <c r="A153" s="39">
        <v>20</v>
      </c>
      <c r="B153" s="4" t="s">
        <v>1965</v>
      </c>
      <c r="C153" s="88" t="s">
        <v>1971</v>
      </c>
      <c r="D153" s="88" t="s">
        <v>1218</v>
      </c>
      <c r="E153" s="88" t="s">
        <v>48</v>
      </c>
      <c r="F153" s="88"/>
      <c r="G153" s="88"/>
      <c r="H153" s="88" t="s">
        <v>57</v>
      </c>
      <c r="I153" s="88" t="s">
        <v>50</v>
      </c>
      <c r="J153" s="88" t="s">
        <v>1968</v>
      </c>
      <c r="K153" s="88">
        <v>1</v>
      </c>
    </row>
    <row r="154" spans="1:11" ht="60">
      <c r="A154" s="39">
        <v>27</v>
      </c>
      <c r="B154" s="4" t="s">
        <v>268</v>
      </c>
      <c r="C154" s="88" t="s">
        <v>269</v>
      </c>
      <c r="D154" s="88" t="s">
        <v>78</v>
      </c>
      <c r="E154" s="88" t="s">
        <v>62</v>
      </c>
      <c r="F154" s="88"/>
      <c r="G154" s="88" t="s">
        <v>189</v>
      </c>
      <c r="H154" s="88" t="s">
        <v>57</v>
      </c>
      <c r="I154" s="88" t="s">
        <v>40</v>
      </c>
      <c r="J154" s="88">
        <v>1921</v>
      </c>
      <c r="K154" s="88" t="s">
        <v>2034</v>
      </c>
    </row>
    <row r="155" spans="1:11" s="8" customFormat="1" ht="51">
      <c r="A155" s="88">
        <v>209</v>
      </c>
      <c r="B155" s="111" t="s">
        <v>1849</v>
      </c>
      <c r="C155" s="16" t="s">
        <v>1237</v>
      </c>
      <c r="D155" s="16" t="s">
        <v>78</v>
      </c>
      <c r="E155" s="12" t="s">
        <v>38</v>
      </c>
      <c r="F155" s="49" t="s">
        <v>1576</v>
      </c>
      <c r="G155" s="49" t="s">
        <v>1822</v>
      </c>
      <c r="H155" s="16" t="s">
        <v>1238</v>
      </c>
      <c r="I155" s="16" t="s">
        <v>40</v>
      </c>
      <c r="J155" s="16">
        <v>1980</v>
      </c>
      <c r="K155" s="16">
        <v>1</v>
      </c>
    </row>
    <row r="156" spans="1:11" ht="30">
      <c r="A156" s="88">
        <v>256</v>
      </c>
      <c r="B156" s="4" t="s">
        <v>1328</v>
      </c>
      <c r="C156" s="88" t="s">
        <v>1329</v>
      </c>
      <c r="D156" s="88" t="s">
        <v>78</v>
      </c>
      <c r="E156" s="88" t="s">
        <v>62</v>
      </c>
      <c r="F156" s="88"/>
      <c r="G156" s="88" t="s">
        <v>753</v>
      </c>
      <c r="H156" s="88" t="s">
        <v>57</v>
      </c>
      <c r="I156" s="88" t="s">
        <v>40</v>
      </c>
      <c r="J156" s="88">
        <v>1889</v>
      </c>
      <c r="K156" s="88">
        <v>1</v>
      </c>
    </row>
    <row r="157" spans="1:11" ht="45">
      <c r="A157" s="88">
        <v>172</v>
      </c>
      <c r="B157" s="4" t="s">
        <v>1060</v>
      </c>
      <c r="C157" s="88" t="s">
        <v>1061</v>
      </c>
      <c r="D157" s="88" t="s">
        <v>78</v>
      </c>
      <c r="E157" s="88" t="s">
        <v>62</v>
      </c>
      <c r="F157" s="88"/>
      <c r="G157" s="88" t="s">
        <v>63</v>
      </c>
      <c r="H157" s="88" t="s">
        <v>57</v>
      </c>
      <c r="I157" s="88" t="s">
        <v>40</v>
      </c>
      <c r="J157" s="88">
        <v>1956</v>
      </c>
      <c r="K157" s="88">
        <v>1</v>
      </c>
    </row>
    <row r="158" spans="1:11" ht="51">
      <c r="A158" s="88">
        <v>228</v>
      </c>
      <c r="B158" s="108" t="s">
        <v>1266</v>
      </c>
      <c r="C158" s="104" t="s">
        <v>1267</v>
      </c>
      <c r="D158" s="104" t="s">
        <v>78</v>
      </c>
      <c r="E158" s="25" t="s">
        <v>62</v>
      </c>
      <c r="F158" s="25" t="s">
        <v>1822</v>
      </c>
      <c r="G158" s="25" t="s">
        <v>1823</v>
      </c>
      <c r="H158" s="104" t="s">
        <v>1238</v>
      </c>
      <c r="I158" s="104" t="s">
        <v>1317</v>
      </c>
      <c r="J158" s="104">
        <v>1982</v>
      </c>
      <c r="K158" s="104">
        <v>1</v>
      </c>
    </row>
    <row r="159" spans="1:11" ht="76.5">
      <c r="A159" s="88">
        <v>211</v>
      </c>
      <c r="B159" s="115" t="s">
        <v>1851</v>
      </c>
      <c r="C159" s="107" t="s">
        <v>1240</v>
      </c>
      <c r="D159" s="107" t="s">
        <v>78</v>
      </c>
      <c r="E159" s="88" t="s">
        <v>62</v>
      </c>
      <c r="F159" s="88"/>
      <c r="G159" s="88" t="s">
        <v>63</v>
      </c>
      <c r="H159" s="107" t="s">
        <v>1238</v>
      </c>
      <c r="I159" s="107" t="s">
        <v>40</v>
      </c>
      <c r="J159" s="107">
        <v>2015</v>
      </c>
      <c r="K159" s="107">
        <v>1</v>
      </c>
    </row>
    <row r="160" spans="1:11" ht="362.1" customHeight="1">
      <c r="A160" s="88">
        <v>236</v>
      </c>
      <c r="B160" s="108" t="s">
        <v>1859</v>
      </c>
      <c r="C160" s="104" t="s">
        <v>1281</v>
      </c>
      <c r="D160" s="104" t="s">
        <v>78</v>
      </c>
      <c r="E160" s="25" t="s">
        <v>1568</v>
      </c>
      <c r="F160" s="25"/>
      <c r="G160" s="25" t="s">
        <v>1806</v>
      </c>
      <c r="H160" s="104" t="s">
        <v>1238</v>
      </c>
      <c r="I160" s="104" t="s">
        <v>40</v>
      </c>
      <c r="J160" s="104">
        <v>2011</v>
      </c>
      <c r="K160" s="104">
        <v>1</v>
      </c>
    </row>
    <row r="161" spans="1:11" ht="63.75">
      <c r="A161" s="88">
        <v>212</v>
      </c>
      <c r="B161" s="115" t="s">
        <v>1852</v>
      </c>
      <c r="C161" s="107" t="s">
        <v>1242</v>
      </c>
      <c r="D161" s="107" t="s">
        <v>78</v>
      </c>
      <c r="E161" s="88" t="s">
        <v>38</v>
      </c>
      <c r="F161" s="47" t="s">
        <v>1576</v>
      </c>
      <c r="G161" s="47" t="s">
        <v>1822</v>
      </c>
      <c r="H161" s="107" t="s">
        <v>1238</v>
      </c>
      <c r="I161" s="107" t="s">
        <v>1317</v>
      </c>
      <c r="J161" s="107">
        <v>1979</v>
      </c>
      <c r="K161" s="107">
        <v>4</v>
      </c>
    </row>
    <row r="162" spans="1:11" ht="45">
      <c r="A162" s="39">
        <v>31</v>
      </c>
      <c r="B162" s="4" t="s">
        <v>300</v>
      </c>
      <c r="C162" s="88" t="s">
        <v>301</v>
      </c>
      <c r="D162" s="88" t="s">
        <v>78</v>
      </c>
      <c r="E162" s="88" t="s">
        <v>38</v>
      </c>
      <c r="F162" s="88" t="s">
        <v>143</v>
      </c>
      <c r="G162" s="88"/>
      <c r="H162" s="88" t="s">
        <v>57</v>
      </c>
      <c r="I162" s="88" t="s">
        <v>31</v>
      </c>
      <c r="J162" s="88" t="s">
        <v>1973</v>
      </c>
      <c r="K162" s="88">
        <v>6</v>
      </c>
    </row>
    <row r="163" spans="1:11" ht="45">
      <c r="A163" s="39">
        <v>32</v>
      </c>
      <c r="B163" s="4" t="s">
        <v>304</v>
      </c>
      <c r="C163" s="88" t="s">
        <v>301</v>
      </c>
      <c r="D163" s="88" t="s">
        <v>78</v>
      </c>
      <c r="E163" s="88" t="s">
        <v>38</v>
      </c>
      <c r="F163" s="88" t="s">
        <v>143</v>
      </c>
      <c r="G163" s="88"/>
      <c r="H163" s="88" t="s">
        <v>57</v>
      </c>
      <c r="I163" s="88" t="s">
        <v>34</v>
      </c>
      <c r="J163" s="88">
        <v>1991</v>
      </c>
      <c r="K163" s="88">
        <v>2</v>
      </c>
    </row>
    <row r="164" spans="1:11" ht="51">
      <c r="A164" s="88">
        <v>219</v>
      </c>
      <c r="B164" s="108" t="s">
        <v>1250</v>
      </c>
      <c r="C164" s="104" t="s">
        <v>1251</v>
      </c>
      <c r="D164" s="104" t="s">
        <v>78</v>
      </c>
      <c r="E164" s="12" t="s">
        <v>38</v>
      </c>
      <c r="F164" s="25" t="s">
        <v>39</v>
      </c>
      <c r="G164" s="25" t="s">
        <v>1822</v>
      </c>
      <c r="H164" s="104" t="s">
        <v>1238</v>
      </c>
      <c r="I164" s="104" t="s">
        <v>40</v>
      </c>
      <c r="J164" s="104">
        <v>2018</v>
      </c>
      <c r="K164" s="104">
        <v>4</v>
      </c>
    </row>
    <row r="165" spans="1:11" ht="42.75">
      <c r="A165" s="88">
        <v>216</v>
      </c>
      <c r="B165" s="112" t="s">
        <v>1856</v>
      </c>
      <c r="C165" s="105" t="s">
        <v>1246</v>
      </c>
      <c r="D165" s="105" t="s">
        <v>78</v>
      </c>
      <c r="E165" s="49" t="s">
        <v>62</v>
      </c>
      <c r="F165" s="12" t="s">
        <v>1822</v>
      </c>
      <c r="G165" s="12" t="s">
        <v>1709</v>
      </c>
      <c r="H165" s="105" t="s">
        <v>1238</v>
      </c>
      <c r="I165" s="105" t="s">
        <v>40</v>
      </c>
      <c r="J165" s="105">
        <v>2008</v>
      </c>
      <c r="K165" s="105">
        <v>4</v>
      </c>
    </row>
    <row r="166" spans="1:11" ht="45">
      <c r="A166" s="88">
        <v>220</v>
      </c>
      <c r="B166" s="108" t="s">
        <v>1252</v>
      </c>
      <c r="C166" s="104" t="s">
        <v>1253</v>
      </c>
      <c r="D166" s="104" t="s">
        <v>78</v>
      </c>
      <c r="E166" s="25" t="s">
        <v>1821</v>
      </c>
      <c r="F166" s="25" t="s">
        <v>1822</v>
      </c>
      <c r="G166" s="25" t="s">
        <v>1723</v>
      </c>
      <c r="H166" s="104" t="s">
        <v>1238</v>
      </c>
      <c r="I166" s="104" t="s">
        <v>40</v>
      </c>
      <c r="J166" s="104">
        <v>1977</v>
      </c>
      <c r="K166" s="104">
        <v>6</v>
      </c>
    </row>
    <row r="167" spans="1:11" ht="45">
      <c r="A167" s="88">
        <v>235</v>
      </c>
      <c r="B167" s="108" t="s">
        <v>1280</v>
      </c>
      <c r="C167" s="104" t="s">
        <v>1253</v>
      </c>
      <c r="D167" s="104" t="s">
        <v>78</v>
      </c>
      <c r="E167" s="25" t="s">
        <v>1568</v>
      </c>
      <c r="F167" s="25"/>
      <c r="G167" s="25" t="s">
        <v>1723</v>
      </c>
      <c r="H167" s="104" t="s">
        <v>1238</v>
      </c>
      <c r="I167" s="104" t="s">
        <v>1317</v>
      </c>
      <c r="J167" s="104">
        <v>2020</v>
      </c>
      <c r="K167" s="104">
        <v>6</v>
      </c>
    </row>
    <row r="168" spans="1:11" s="28" customFormat="1" ht="45">
      <c r="A168" s="88">
        <v>52</v>
      </c>
      <c r="B168" s="4" t="s">
        <v>389</v>
      </c>
      <c r="C168" s="88" t="s">
        <v>390</v>
      </c>
      <c r="D168" s="88" t="s">
        <v>78</v>
      </c>
      <c r="E168" s="88" t="s">
        <v>38</v>
      </c>
      <c r="F168" s="88" t="s">
        <v>39</v>
      </c>
      <c r="G168" s="88"/>
      <c r="H168" s="88" t="s">
        <v>69</v>
      </c>
      <c r="I168" s="88" t="s">
        <v>50</v>
      </c>
      <c r="J168" s="88">
        <v>2002</v>
      </c>
      <c r="K168" s="88">
        <v>1</v>
      </c>
    </row>
    <row r="169" spans="1:11" ht="30">
      <c r="A169" s="88">
        <v>224</v>
      </c>
      <c r="B169" s="108" t="s">
        <v>1259</v>
      </c>
      <c r="C169" s="104" t="s">
        <v>1260</v>
      </c>
      <c r="D169" s="104" t="s">
        <v>78</v>
      </c>
      <c r="E169" s="25" t="s">
        <v>1821</v>
      </c>
      <c r="F169" s="25"/>
      <c r="G169" s="25" t="s">
        <v>1734</v>
      </c>
      <c r="H169" s="104" t="s">
        <v>1238</v>
      </c>
      <c r="I169" s="104" t="s">
        <v>40</v>
      </c>
      <c r="J169" s="104">
        <v>2004</v>
      </c>
      <c r="K169" s="104">
        <v>1</v>
      </c>
    </row>
    <row r="170" spans="1:11" s="28" customFormat="1" ht="105">
      <c r="A170" s="88">
        <v>173</v>
      </c>
      <c r="B170" s="4" t="s">
        <v>1068</v>
      </c>
      <c r="C170" s="88" t="s">
        <v>1069</v>
      </c>
      <c r="D170" s="88" t="s">
        <v>78</v>
      </c>
      <c r="E170" s="88" t="s">
        <v>62</v>
      </c>
      <c r="F170" s="88"/>
      <c r="G170" s="88" t="s">
        <v>63</v>
      </c>
      <c r="H170" s="88" t="s">
        <v>1070</v>
      </c>
      <c r="I170" s="88" t="s">
        <v>40</v>
      </c>
      <c r="J170" s="88">
        <v>2009</v>
      </c>
      <c r="K170" s="88">
        <v>1</v>
      </c>
    </row>
    <row r="171" spans="1:11" s="28" customFormat="1" ht="75">
      <c r="A171" s="88">
        <v>69</v>
      </c>
      <c r="B171" s="95" t="s">
        <v>1943</v>
      </c>
      <c r="C171" s="101" t="s">
        <v>1942</v>
      </c>
      <c r="D171" s="101" t="s">
        <v>78</v>
      </c>
      <c r="E171" s="101" t="s">
        <v>38</v>
      </c>
      <c r="F171" s="101" t="s">
        <v>39</v>
      </c>
      <c r="G171" s="101"/>
      <c r="H171" s="101" t="s">
        <v>99</v>
      </c>
      <c r="I171" s="101" t="s">
        <v>50</v>
      </c>
      <c r="J171" s="101">
        <v>2013</v>
      </c>
      <c r="K171" s="101">
        <v>1</v>
      </c>
    </row>
    <row r="172" spans="1:11" ht="38.25">
      <c r="A172" s="88">
        <v>226</v>
      </c>
      <c r="B172" s="108" t="s">
        <v>1263</v>
      </c>
      <c r="C172" s="104" t="s">
        <v>1754</v>
      </c>
      <c r="D172" s="104" t="s">
        <v>78</v>
      </c>
      <c r="E172" s="25" t="s">
        <v>1821</v>
      </c>
      <c r="F172" s="25" t="s">
        <v>1822</v>
      </c>
      <c r="G172" s="25" t="s">
        <v>1734</v>
      </c>
      <c r="H172" s="104" t="s">
        <v>1238</v>
      </c>
      <c r="I172" s="104" t="s">
        <v>40</v>
      </c>
      <c r="J172" s="104">
        <v>2006</v>
      </c>
      <c r="K172" s="104">
        <v>1</v>
      </c>
    </row>
    <row r="173" spans="1:11" ht="45">
      <c r="A173" s="39">
        <v>36</v>
      </c>
      <c r="B173" s="4" t="s">
        <v>327</v>
      </c>
      <c r="C173" s="88" t="s">
        <v>328</v>
      </c>
      <c r="D173" s="88" t="s">
        <v>78</v>
      </c>
      <c r="E173" s="88" t="s">
        <v>62</v>
      </c>
      <c r="F173" s="88"/>
      <c r="G173" s="88" t="s">
        <v>63</v>
      </c>
      <c r="H173" s="88" t="s">
        <v>57</v>
      </c>
      <c r="I173" s="88" t="s">
        <v>31</v>
      </c>
      <c r="J173" s="88">
        <v>1964</v>
      </c>
      <c r="K173" s="36">
        <v>4</v>
      </c>
    </row>
    <row r="174" spans="1:11" ht="60">
      <c r="A174" s="88">
        <v>97</v>
      </c>
      <c r="B174" s="4" t="s">
        <v>642</v>
      </c>
      <c r="C174" s="88" t="s">
        <v>643</v>
      </c>
      <c r="D174" s="88" t="s">
        <v>78</v>
      </c>
      <c r="E174" s="88" t="s">
        <v>62</v>
      </c>
      <c r="F174" s="88"/>
      <c r="G174" s="88" t="s">
        <v>165</v>
      </c>
      <c r="H174" s="88" t="s">
        <v>72</v>
      </c>
      <c r="I174" s="88" t="s">
        <v>40</v>
      </c>
      <c r="J174" s="88">
        <v>1986</v>
      </c>
      <c r="K174" s="88">
        <v>2</v>
      </c>
    </row>
    <row r="175" spans="1:11" ht="38.25">
      <c r="A175" s="88">
        <v>217</v>
      </c>
      <c r="B175" s="142" t="s">
        <v>1857</v>
      </c>
      <c r="C175" s="146" t="s">
        <v>1247</v>
      </c>
      <c r="D175" s="146" t="s">
        <v>78</v>
      </c>
      <c r="E175" s="150" t="s">
        <v>1821</v>
      </c>
      <c r="F175" s="23" t="s">
        <v>1822</v>
      </c>
      <c r="G175" s="23" t="s">
        <v>1709</v>
      </c>
      <c r="H175" s="146" t="s">
        <v>1238</v>
      </c>
      <c r="I175" s="146" t="s">
        <v>40</v>
      </c>
      <c r="J175" s="146">
        <v>2010</v>
      </c>
      <c r="K175" s="146">
        <v>1</v>
      </c>
    </row>
    <row r="176" spans="1:11" s="1" customFormat="1" ht="60">
      <c r="A176" s="88">
        <v>167</v>
      </c>
      <c r="B176" s="95" t="s">
        <v>1918</v>
      </c>
      <c r="C176" s="101" t="s">
        <v>1914</v>
      </c>
      <c r="D176" s="101" t="s">
        <v>78</v>
      </c>
      <c r="E176" s="101" t="s">
        <v>62</v>
      </c>
      <c r="F176" s="101"/>
      <c r="G176" s="101" t="s">
        <v>1894</v>
      </c>
      <c r="H176" s="101" t="s">
        <v>1917</v>
      </c>
      <c r="I176" s="101" t="s">
        <v>1919</v>
      </c>
      <c r="J176" s="101">
        <v>1992</v>
      </c>
      <c r="K176" s="101">
        <v>1</v>
      </c>
    </row>
    <row r="177" spans="1:11" s="1" customFormat="1" ht="60">
      <c r="A177" s="88">
        <v>162</v>
      </c>
      <c r="B177" s="4" t="s">
        <v>1012</v>
      </c>
      <c r="C177" s="88" t="s">
        <v>1013</v>
      </c>
      <c r="D177" s="88" t="s">
        <v>78</v>
      </c>
      <c r="E177" s="88" t="s">
        <v>62</v>
      </c>
      <c r="F177" s="88"/>
      <c r="G177" s="88" t="s">
        <v>189</v>
      </c>
      <c r="H177" s="88" t="s">
        <v>1014</v>
      </c>
      <c r="I177" s="88" t="s">
        <v>50</v>
      </c>
      <c r="J177" s="88">
        <v>2011</v>
      </c>
      <c r="K177" s="88">
        <v>12</v>
      </c>
    </row>
    <row r="178" spans="1:11" s="27" customFormat="1" ht="75">
      <c r="A178" s="88">
        <v>110</v>
      </c>
      <c r="B178" s="5" t="s">
        <v>710</v>
      </c>
      <c r="C178" s="88" t="s">
        <v>711</v>
      </c>
      <c r="D178" s="88" t="s">
        <v>78</v>
      </c>
      <c r="E178" s="88" t="s">
        <v>48</v>
      </c>
      <c r="F178" s="88"/>
      <c r="G178" s="88"/>
      <c r="H178" s="88" t="s">
        <v>712</v>
      </c>
      <c r="I178" s="88" t="s">
        <v>50</v>
      </c>
      <c r="J178" s="88">
        <v>2015</v>
      </c>
      <c r="K178" s="88">
        <v>4</v>
      </c>
    </row>
    <row r="179" spans="1:11" ht="51">
      <c r="A179" s="88">
        <v>225</v>
      </c>
      <c r="B179" s="108" t="s">
        <v>1261</v>
      </c>
      <c r="C179" s="104" t="s">
        <v>1262</v>
      </c>
      <c r="D179" s="104" t="s">
        <v>78</v>
      </c>
      <c r="E179" s="25" t="s">
        <v>1575</v>
      </c>
      <c r="F179" s="25"/>
      <c r="G179" s="25"/>
      <c r="H179" s="104" t="s">
        <v>1238</v>
      </c>
      <c r="I179" s="104" t="s">
        <v>40</v>
      </c>
      <c r="J179" s="104">
        <v>1979</v>
      </c>
      <c r="K179" s="104">
        <v>6</v>
      </c>
    </row>
    <row r="180" spans="1:11" ht="45">
      <c r="A180" s="88">
        <v>77</v>
      </c>
      <c r="B180" s="4" t="s">
        <v>513</v>
      </c>
      <c r="C180" s="88" t="s">
        <v>514</v>
      </c>
      <c r="D180" s="88" t="s">
        <v>78</v>
      </c>
      <c r="E180" s="88" t="s">
        <v>62</v>
      </c>
      <c r="F180" s="88"/>
      <c r="G180" s="88" t="s">
        <v>63</v>
      </c>
      <c r="H180" s="88" t="s">
        <v>99</v>
      </c>
      <c r="I180" s="88" t="s">
        <v>40</v>
      </c>
      <c r="J180" s="88">
        <v>1980</v>
      </c>
      <c r="K180" s="88">
        <v>1</v>
      </c>
    </row>
    <row r="181" spans="1:11" ht="45">
      <c r="A181" s="88">
        <v>78</v>
      </c>
      <c r="B181" s="4" t="s">
        <v>520</v>
      </c>
      <c r="C181" s="88" t="s">
        <v>521</v>
      </c>
      <c r="D181" s="88" t="s">
        <v>78</v>
      </c>
      <c r="E181" s="88" t="s">
        <v>62</v>
      </c>
      <c r="F181" s="88"/>
      <c r="G181" s="88" t="s">
        <v>165</v>
      </c>
      <c r="H181" s="88" t="s">
        <v>99</v>
      </c>
      <c r="I181" s="88" t="s">
        <v>50</v>
      </c>
      <c r="J181" s="88">
        <v>1994</v>
      </c>
      <c r="K181" s="88">
        <v>1</v>
      </c>
    </row>
    <row r="182" spans="1:11" s="28" customFormat="1" ht="63.75">
      <c r="A182" s="88">
        <v>222</v>
      </c>
      <c r="B182" s="108" t="s">
        <v>1256</v>
      </c>
      <c r="C182" s="104" t="s">
        <v>1733</v>
      </c>
      <c r="D182" s="104" t="s">
        <v>78</v>
      </c>
      <c r="E182" s="58" t="s">
        <v>62</v>
      </c>
      <c r="F182" s="25" t="s">
        <v>1822</v>
      </c>
      <c r="G182" s="25" t="s">
        <v>1734</v>
      </c>
      <c r="H182" s="104" t="s">
        <v>1238</v>
      </c>
      <c r="I182" s="104" t="s">
        <v>40</v>
      </c>
      <c r="J182" s="104">
        <v>2004</v>
      </c>
      <c r="K182" s="104">
        <v>1</v>
      </c>
    </row>
    <row r="183" spans="1:11" ht="75">
      <c r="A183" s="88">
        <v>238</v>
      </c>
      <c r="B183" s="108" t="s">
        <v>1284</v>
      </c>
      <c r="C183" s="104" t="s">
        <v>1285</v>
      </c>
      <c r="D183" s="104" t="s">
        <v>78</v>
      </c>
      <c r="E183" s="25" t="s">
        <v>1568</v>
      </c>
      <c r="F183" s="25"/>
      <c r="G183" s="25" t="s">
        <v>1806</v>
      </c>
      <c r="H183" s="104" t="s">
        <v>1238</v>
      </c>
      <c r="I183" s="104" t="s">
        <v>40</v>
      </c>
      <c r="J183" s="104">
        <v>1985</v>
      </c>
      <c r="K183" s="104">
        <v>6</v>
      </c>
    </row>
    <row r="184" spans="1:11" ht="30">
      <c r="A184" s="88">
        <v>170</v>
      </c>
      <c r="B184" s="4" t="s">
        <v>1048</v>
      </c>
      <c r="C184" s="88" t="s">
        <v>1049</v>
      </c>
      <c r="D184" s="88" t="s">
        <v>78</v>
      </c>
      <c r="E184" s="88" t="s">
        <v>62</v>
      </c>
      <c r="F184" s="88"/>
      <c r="G184" s="88" t="s">
        <v>165</v>
      </c>
      <c r="H184" s="88" t="s">
        <v>1050</v>
      </c>
      <c r="I184" s="88" t="s">
        <v>40</v>
      </c>
      <c r="J184" s="88">
        <v>1962</v>
      </c>
      <c r="K184" s="36">
        <v>2</v>
      </c>
    </row>
    <row r="185" spans="1:11" ht="45">
      <c r="A185" s="88">
        <v>168</v>
      </c>
      <c r="B185" s="4" t="s">
        <v>1034</v>
      </c>
      <c r="C185" s="88" t="s">
        <v>1035</v>
      </c>
      <c r="D185" s="88" t="s">
        <v>78</v>
      </c>
      <c r="E185" s="88" t="s">
        <v>62</v>
      </c>
      <c r="F185" s="88"/>
      <c r="G185" s="88" t="s">
        <v>753</v>
      </c>
      <c r="H185" s="88" t="s">
        <v>57</v>
      </c>
      <c r="I185" s="88" t="s">
        <v>40</v>
      </c>
      <c r="J185" s="88">
        <v>1938</v>
      </c>
      <c r="K185" s="88">
        <v>2</v>
      </c>
    </row>
    <row r="186" spans="1:11" ht="60">
      <c r="A186" s="88">
        <v>259</v>
      </c>
      <c r="B186" s="4" t="s">
        <v>1346</v>
      </c>
      <c r="C186" s="88" t="s">
        <v>1347</v>
      </c>
      <c r="D186" s="88" t="s">
        <v>78</v>
      </c>
      <c r="E186" s="88" t="s">
        <v>38</v>
      </c>
      <c r="F186" s="88" t="s">
        <v>39</v>
      </c>
      <c r="G186" s="88"/>
      <c r="H186" s="88" t="s">
        <v>57</v>
      </c>
      <c r="I186" s="88" t="s">
        <v>40</v>
      </c>
      <c r="J186" s="88">
        <v>2006</v>
      </c>
      <c r="K186" s="88">
        <v>1</v>
      </c>
    </row>
    <row r="187" spans="1:11" ht="45">
      <c r="A187" s="39">
        <v>8</v>
      </c>
      <c r="B187" s="22" t="s">
        <v>156</v>
      </c>
      <c r="C187" s="23" t="s">
        <v>157</v>
      </c>
      <c r="D187" s="23" t="s">
        <v>78</v>
      </c>
      <c r="E187" s="23" t="s">
        <v>44</v>
      </c>
      <c r="F187" s="23"/>
      <c r="G187" s="23"/>
      <c r="H187" s="23" t="s">
        <v>87</v>
      </c>
      <c r="I187" s="23" t="s">
        <v>40</v>
      </c>
      <c r="J187" s="23">
        <v>1981</v>
      </c>
      <c r="K187" s="23">
        <v>2</v>
      </c>
    </row>
    <row r="188" spans="1:11" s="101" customFormat="1" ht="38.25">
      <c r="A188" s="88">
        <v>221</v>
      </c>
      <c r="B188" s="108" t="s">
        <v>1254</v>
      </c>
      <c r="C188" s="104" t="s">
        <v>1255</v>
      </c>
      <c r="D188" s="104" t="s">
        <v>78</v>
      </c>
      <c r="E188" s="25" t="s">
        <v>1575</v>
      </c>
      <c r="F188" s="25" t="s">
        <v>1822</v>
      </c>
      <c r="G188" s="25"/>
      <c r="H188" s="104" t="s">
        <v>1238</v>
      </c>
      <c r="I188" s="104" t="s">
        <v>40</v>
      </c>
      <c r="J188" s="104">
        <v>2019</v>
      </c>
      <c r="K188" s="104">
        <v>4</v>
      </c>
    </row>
    <row r="189" spans="1:11" s="99" customFormat="1" ht="97.5" customHeight="1">
      <c r="A189" s="88">
        <v>230</v>
      </c>
      <c r="B189" s="108" t="s">
        <v>1270</v>
      </c>
      <c r="C189" s="104" t="s">
        <v>1255</v>
      </c>
      <c r="D189" s="104" t="s">
        <v>78</v>
      </c>
      <c r="E189" s="25" t="s">
        <v>1568</v>
      </c>
      <c r="F189" s="25"/>
      <c r="G189" s="25" t="s">
        <v>1734</v>
      </c>
      <c r="H189" s="104" t="s">
        <v>1238</v>
      </c>
      <c r="I189" s="104" t="s">
        <v>40</v>
      </c>
      <c r="J189" s="104">
        <v>1973</v>
      </c>
      <c r="K189" s="104">
        <v>12</v>
      </c>
    </row>
    <row r="190" spans="1:11" ht="38.25">
      <c r="A190" s="88">
        <v>254</v>
      </c>
      <c r="B190" s="77" t="s">
        <v>1868</v>
      </c>
      <c r="C190" s="44" t="s">
        <v>1323</v>
      </c>
      <c r="D190" s="44" t="s">
        <v>78</v>
      </c>
      <c r="E190" s="88" t="s">
        <v>38</v>
      </c>
      <c r="F190" s="88" t="s">
        <v>39</v>
      </c>
      <c r="G190" s="88"/>
      <c r="H190" s="88" t="s">
        <v>1590</v>
      </c>
      <c r="I190" s="88" t="s">
        <v>40</v>
      </c>
      <c r="J190" s="88">
        <v>1987</v>
      </c>
      <c r="K190" s="88">
        <v>4</v>
      </c>
    </row>
    <row r="191" spans="1:11" s="8" customFormat="1" ht="28.5" customHeight="1">
      <c r="A191" s="88">
        <v>252</v>
      </c>
      <c r="B191" s="109" t="s">
        <v>1313</v>
      </c>
      <c r="C191" s="147" t="s">
        <v>1314</v>
      </c>
      <c r="D191" s="44" t="s">
        <v>78</v>
      </c>
      <c r="E191" s="88" t="s">
        <v>1575</v>
      </c>
      <c r="F191" s="88"/>
      <c r="G191" s="88"/>
      <c r="H191" s="44" t="s">
        <v>1315</v>
      </c>
      <c r="I191" s="44" t="s">
        <v>1317</v>
      </c>
      <c r="J191" s="44">
        <v>1997</v>
      </c>
      <c r="K191" s="44">
        <v>4</v>
      </c>
    </row>
    <row r="192" spans="1:11" s="8" customFormat="1" ht="45">
      <c r="A192" s="88">
        <v>154</v>
      </c>
      <c r="B192" s="4" t="s">
        <v>960</v>
      </c>
      <c r="C192" s="36" t="s">
        <v>961</v>
      </c>
      <c r="D192" s="88" t="s">
        <v>78</v>
      </c>
      <c r="E192" s="88" t="s">
        <v>62</v>
      </c>
      <c r="F192" s="88"/>
      <c r="G192" s="88" t="s">
        <v>63</v>
      </c>
      <c r="H192" s="88" t="s">
        <v>949</v>
      </c>
      <c r="I192" s="88" t="s">
        <v>40</v>
      </c>
      <c r="J192" s="88">
        <v>1929</v>
      </c>
      <c r="K192" s="88">
        <v>1</v>
      </c>
    </row>
    <row r="193" spans="1:11" s="8" customFormat="1" ht="45">
      <c r="A193" s="88">
        <v>234</v>
      </c>
      <c r="B193" s="108" t="s">
        <v>1278</v>
      </c>
      <c r="C193" s="104" t="s">
        <v>1279</v>
      </c>
      <c r="D193" s="104" t="s">
        <v>78</v>
      </c>
      <c r="E193" s="25" t="s">
        <v>1821</v>
      </c>
      <c r="F193" s="25"/>
      <c r="G193" s="25" t="s">
        <v>1723</v>
      </c>
      <c r="H193" s="104" t="s">
        <v>1238</v>
      </c>
      <c r="I193" s="104" t="s">
        <v>40</v>
      </c>
      <c r="J193" s="104">
        <v>1958</v>
      </c>
      <c r="K193" s="104">
        <v>12</v>
      </c>
    </row>
    <row r="194" spans="1:11" s="8" customFormat="1" ht="51">
      <c r="A194" s="88">
        <v>227</v>
      </c>
      <c r="B194" s="108" t="s">
        <v>1264</v>
      </c>
      <c r="C194" s="104" t="s">
        <v>1265</v>
      </c>
      <c r="D194" s="104" t="s">
        <v>78</v>
      </c>
      <c r="E194" s="25" t="s">
        <v>1821</v>
      </c>
      <c r="F194" s="25" t="s">
        <v>1822</v>
      </c>
      <c r="G194" s="25" t="s">
        <v>1734</v>
      </c>
      <c r="H194" s="104" t="s">
        <v>1238</v>
      </c>
      <c r="I194" s="104" t="s">
        <v>40</v>
      </c>
      <c r="J194" s="104">
        <v>1994</v>
      </c>
      <c r="K194" s="104">
        <v>1</v>
      </c>
    </row>
    <row r="195" spans="1:11" ht="75">
      <c r="A195" s="88">
        <v>237</v>
      </c>
      <c r="B195" s="108" t="s">
        <v>1282</v>
      </c>
      <c r="C195" s="104" t="s">
        <v>1283</v>
      </c>
      <c r="D195" s="104" t="s">
        <v>78</v>
      </c>
      <c r="E195" s="25" t="s">
        <v>1568</v>
      </c>
      <c r="F195" s="25"/>
      <c r="G195" s="25" t="s">
        <v>1806</v>
      </c>
      <c r="H195" s="104" t="s">
        <v>1238</v>
      </c>
      <c r="I195" s="104" t="s">
        <v>40</v>
      </c>
      <c r="J195" s="104">
        <v>1983</v>
      </c>
      <c r="K195" s="104">
        <v>1</v>
      </c>
    </row>
    <row r="196" spans="1:11" s="28" customFormat="1" ht="45">
      <c r="A196" s="88">
        <v>183</v>
      </c>
      <c r="B196" s="4" t="s">
        <v>1113</v>
      </c>
      <c r="C196" s="88" t="s">
        <v>1114</v>
      </c>
      <c r="D196" s="88" t="s">
        <v>78</v>
      </c>
      <c r="E196" s="88" t="s">
        <v>62</v>
      </c>
      <c r="F196" s="88"/>
      <c r="G196" s="88" t="s">
        <v>165</v>
      </c>
      <c r="H196" s="88" t="s">
        <v>1115</v>
      </c>
      <c r="I196" s="88" t="s">
        <v>50</v>
      </c>
      <c r="J196" s="88">
        <v>1926</v>
      </c>
      <c r="K196" s="88">
        <v>2</v>
      </c>
    </row>
    <row r="197" spans="1:11" s="28" customFormat="1" ht="45">
      <c r="A197" s="88">
        <v>182</v>
      </c>
      <c r="B197" s="4" t="s">
        <v>1104</v>
      </c>
      <c r="C197" s="88" t="s">
        <v>1105</v>
      </c>
      <c r="D197" s="88" t="s">
        <v>78</v>
      </c>
      <c r="E197" s="88" t="s">
        <v>62</v>
      </c>
      <c r="F197" s="88"/>
      <c r="G197" s="88" t="s">
        <v>165</v>
      </c>
      <c r="H197" s="88" t="s">
        <v>1106</v>
      </c>
      <c r="I197" s="88" t="s">
        <v>40</v>
      </c>
      <c r="J197" s="88">
        <v>1956</v>
      </c>
      <c r="K197" s="88">
        <v>2</v>
      </c>
    </row>
    <row r="198" spans="1:11" ht="75">
      <c r="A198" s="39">
        <v>19</v>
      </c>
      <c r="B198" s="4" t="s">
        <v>223</v>
      </c>
      <c r="C198" s="88" t="s">
        <v>224</v>
      </c>
      <c r="D198" s="88" t="s">
        <v>78</v>
      </c>
      <c r="E198" s="88" t="s">
        <v>62</v>
      </c>
      <c r="F198" s="88"/>
      <c r="G198" s="88" t="s">
        <v>63</v>
      </c>
      <c r="H198" s="88" t="s">
        <v>57</v>
      </c>
      <c r="I198" s="88" t="s">
        <v>40</v>
      </c>
      <c r="J198" s="88">
        <v>1987</v>
      </c>
      <c r="K198" s="88">
        <v>3</v>
      </c>
    </row>
    <row r="199" spans="1:11" ht="45">
      <c r="A199" s="88">
        <v>126</v>
      </c>
      <c r="B199" s="4" t="s">
        <v>808</v>
      </c>
      <c r="C199" s="88" t="s">
        <v>809</v>
      </c>
      <c r="D199" s="88" t="s">
        <v>78</v>
      </c>
      <c r="E199" s="88" t="s">
        <v>62</v>
      </c>
      <c r="F199" s="88"/>
      <c r="G199" s="88" t="s">
        <v>63</v>
      </c>
      <c r="H199" s="88" t="s">
        <v>57</v>
      </c>
      <c r="I199" s="88" t="s">
        <v>40</v>
      </c>
      <c r="J199" s="88">
        <v>2004</v>
      </c>
      <c r="K199" s="88">
        <v>1</v>
      </c>
    </row>
    <row r="200" spans="1:11" ht="45">
      <c r="A200" s="39">
        <v>37</v>
      </c>
      <c r="B200" s="4" t="s">
        <v>332</v>
      </c>
      <c r="C200" s="88" t="s">
        <v>333</v>
      </c>
      <c r="D200" s="88" t="s">
        <v>78</v>
      </c>
      <c r="E200" s="88" t="s">
        <v>62</v>
      </c>
      <c r="F200" s="88"/>
      <c r="G200" s="88" t="s">
        <v>63</v>
      </c>
      <c r="H200" s="88" t="s">
        <v>57</v>
      </c>
      <c r="I200" s="88" t="s">
        <v>50</v>
      </c>
      <c r="J200" s="88">
        <v>1976</v>
      </c>
      <c r="K200" s="88" t="s">
        <v>2034</v>
      </c>
    </row>
    <row r="201" spans="1:11" ht="38.25">
      <c r="A201" s="88">
        <v>206</v>
      </c>
      <c r="B201" s="109" t="s">
        <v>1569</v>
      </c>
      <c r="C201" s="44" t="s">
        <v>1221</v>
      </c>
      <c r="D201" s="44" t="s">
        <v>78</v>
      </c>
      <c r="E201" s="88" t="s">
        <v>44</v>
      </c>
      <c r="F201" s="88" t="s">
        <v>1576</v>
      </c>
      <c r="G201" s="88"/>
      <c r="H201" s="44" t="s">
        <v>57</v>
      </c>
      <c r="I201" s="44" t="s">
        <v>40</v>
      </c>
      <c r="J201" s="44">
        <v>2006</v>
      </c>
      <c r="K201" s="44">
        <v>1</v>
      </c>
    </row>
    <row r="202" spans="1:11" ht="51">
      <c r="A202" s="88">
        <v>249</v>
      </c>
      <c r="B202" s="71" t="s">
        <v>1865</v>
      </c>
      <c r="C202" s="71" t="s">
        <v>1645</v>
      </c>
      <c r="D202" s="71" t="s">
        <v>78</v>
      </c>
      <c r="E202" s="25" t="s">
        <v>1646</v>
      </c>
      <c r="F202" s="25"/>
      <c r="G202" s="25" t="s">
        <v>1647</v>
      </c>
      <c r="H202" s="71" t="s">
        <v>1300</v>
      </c>
      <c r="I202" s="71" t="s">
        <v>40</v>
      </c>
      <c r="J202" s="71">
        <v>1982</v>
      </c>
      <c r="K202" s="71">
        <v>2</v>
      </c>
    </row>
    <row r="203" spans="1:11" ht="60">
      <c r="A203" s="88">
        <v>247</v>
      </c>
      <c r="B203" s="104" t="s">
        <v>1863</v>
      </c>
      <c r="C203" s="104" t="s">
        <v>1635</v>
      </c>
      <c r="D203" s="104" t="s">
        <v>78</v>
      </c>
      <c r="E203" s="25" t="s">
        <v>1568</v>
      </c>
      <c r="F203" s="25"/>
      <c r="G203" s="25" t="s">
        <v>1636</v>
      </c>
      <c r="H203" s="104" t="s">
        <v>1300</v>
      </c>
      <c r="I203" s="104" t="s">
        <v>40</v>
      </c>
      <c r="J203" s="104">
        <v>1951</v>
      </c>
      <c r="K203" s="104">
        <v>6</v>
      </c>
    </row>
    <row r="204" spans="1:11" s="8" customFormat="1" ht="135">
      <c r="A204" s="88">
        <v>180</v>
      </c>
      <c r="B204" s="4" t="s">
        <v>1093</v>
      </c>
      <c r="C204" s="88" t="s">
        <v>1094</v>
      </c>
      <c r="D204" s="88" t="s">
        <v>78</v>
      </c>
      <c r="E204" s="88" t="s">
        <v>48</v>
      </c>
      <c r="F204" s="88"/>
      <c r="G204" s="88"/>
      <c r="H204" s="88" t="s">
        <v>1092</v>
      </c>
      <c r="I204" s="88" t="s">
        <v>50</v>
      </c>
      <c r="J204" s="88">
        <v>1953</v>
      </c>
      <c r="K204" s="88">
        <v>4</v>
      </c>
    </row>
    <row r="205" spans="1:11" s="8" customFormat="1" ht="45">
      <c r="A205" s="88">
        <v>233</v>
      </c>
      <c r="B205" s="108" t="s">
        <v>1276</v>
      </c>
      <c r="C205" s="104" t="s">
        <v>1277</v>
      </c>
      <c r="D205" s="104" t="s">
        <v>78</v>
      </c>
      <c r="E205" s="25" t="s">
        <v>1568</v>
      </c>
      <c r="F205" s="25"/>
      <c r="G205" s="25" t="s">
        <v>1723</v>
      </c>
      <c r="H205" s="104" t="s">
        <v>1238</v>
      </c>
      <c r="I205" s="104" t="s">
        <v>40</v>
      </c>
      <c r="J205" s="104">
        <v>1979</v>
      </c>
      <c r="K205" s="104">
        <v>4</v>
      </c>
    </row>
    <row r="206" spans="1:11" s="8" customFormat="1" ht="45">
      <c r="A206" s="88">
        <v>80</v>
      </c>
      <c r="B206" s="4" t="s">
        <v>529</v>
      </c>
      <c r="C206" s="88" t="s">
        <v>530</v>
      </c>
      <c r="D206" s="88" t="s">
        <v>531</v>
      </c>
      <c r="E206" s="88" t="s">
        <v>62</v>
      </c>
      <c r="F206" s="88"/>
      <c r="G206" s="88" t="s">
        <v>165</v>
      </c>
      <c r="H206" s="88" t="s">
        <v>99</v>
      </c>
      <c r="I206" s="88" t="s">
        <v>34</v>
      </c>
      <c r="J206" s="88">
        <v>1993</v>
      </c>
      <c r="K206" s="88">
        <v>1</v>
      </c>
    </row>
    <row r="207" spans="1:11" s="8" customFormat="1" ht="60">
      <c r="A207" s="88">
        <v>176</v>
      </c>
      <c r="B207" s="4" t="s">
        <v>1083</v>
      </c>
      <c r="C207" s="88" t="s">
        <v>34</v>
      </c>
      <c r="D207" s="88" t="s">
        <v>34</v>
      </c>
      <c r="E207" s="88" t="s">
        <v>38</v>
      </c>
      <c r="F207" s="88" t="s">
        <v>39</v>
      </c>
      <c r="G207" s="88"/>
      <c r="H207" s="88" t="s">
        <v>34</v>
      </c>
      <c r="I207" s="88" t="s">
        <v>34</v>
      </c>
      <c r="J207" s="88" t="s">
        <v>700</v>
      </c>
      <c r="K207" s="36" t="s">
        <v>700</v>
      </c>
    </row>
    <row r="208" spans="1:11" s="8" customFormat="1" ht="75">
      <c r="A208" s="88">
        <v>175</v>
      </c>
      <c r="B208" s="4" t="s">
        <v>1077</v>
      </c>
      <c r="C208" s="88" t="s">
        <v>1078</v>
      </c>
      <c r="D208" s="88" t="s">
        <v>1079</v>
      </c>
      <c r="E208" s="88" t="s">
        <v>38</v>
      </c>
      <c r="F208" s="88" t="s">
        <v>39</v>
      </c>
      <c r="G208" s="88"/>
      <c r="H208" s="88" t="s">
        <v>1080</v>
      </c>
      <c r="I208" s="88" t="s">
        <v>50</v>
      </c>
      <c r="J208" s="88">
        <v>1993</v>
      </c>
      <c r="K208" s="88" t="s">
        <v>2034</v>
      </c>
    </row>
    <row r="209" spans="1:11" s="8" customFormat="1" ht="30">
      <c r="A209" s="39">
        <v>45</v>
      </c>
      <c r="B209" s="95" t="s">
        <v>1924</v>
      </c>
      <c r="C209" s="101" t="s">
        <v>1925</v>
      </c>
      <c r="D209" s="101" t="s">
        <v>47</v>
      </c>
      <c r="E209" s="101" t="s">
        <v>62</v>
      </c>
      <c r="F209" s="101"/>
      <c r="G209" s="101" t="s">
        <v>1443</v>
      </c>
      <c r="H209" s="101" t="s">
        <v>57</v>
      </c>
      <c r="I209" s="101" t="s">
        <v>692</v>
      </c>
      <c r="J209" s="101">
        <v>2017</v>
      </c>
      <c r="K209" s="101">
        <v>2</v>
      </c>
    </row>
    <row r="210" spans="1:11" ht="60">
      <c r="A210" s="98">
        <v>197</v>
      </c>
      <c r="B210" s="110" t="s">
        <v>1174</v>
      </c>
      <c r="C210" s="84" t="s">
        <v>1175</v>
      </c>
      <c r="D210" s="84" t="s">
        <v>47</v>
      </c>
      <c r="E210" s="88" t="s">
        <v>44</v>
      </c>
      <c r="F210" s="88"/>
      <c r="G210" s="88"/>
      <c r="H210" s="88" t="s">
        <v>99</v>
      </c>
      <c r="I210" s="84" t="s">
        <v>40</v>
      </c>
      <c r="J210" s="84">
        <v>1967</v>
      </c>
      <c r="K210" s="84">
        <v>2</v>
      </c>
    </row>
    <row r="211" spans="1:11" s="15" customFormat="1" ht="45">
      <c r="A211" s="88">
        <v>87</v>
      </c>
      <c r="B211" s="4" t="s">
        <v>581</v>
      </c>
      <c r="C211" s="88" t="s">
        <v>582</v>
      </c>
      <c r="D211" s="62" t="s">
        <v>55</v>
      </c>
      <c r="E211" s="88" t="s">
        <v>38</v>
      </c>
      <c r="F211" s="88" t="s">
        <v>39</v>
      </c>
      <c r="G211" s="88"/>
      <c r="H211" s="90" t="s">
        <v>72</v>
      </c>
      <c r="I211" s="62" t="s">
        <v>40</v>
      </c>
      <c r="J211" s="62">
        <v>1992</v>
      </c>
      <c r="K211" s="62">
        <v>2</v>
      </c>
    </row>
    <row r="212" spans="1:11" s="15" customFormat="1" ht="90">
      <c r="A212" s="39">
        <v>28</v>
      </c>
      <c r="B212" s="4" t="s">
        <v>276</v>
      </c>
      <c r="C212" s="88" t="s">
        <v>277</v>
      </c>
      <c r="D212" s="88" t="s">
        <v>55</v>
      </c>
      <c r="E212" s="88" t="s">
        <v>62</v>
      </c>
      <c r="F212" s="88"/>
      <c r="G212" s="88" t="s">
        <v>189</v>
      </c>
      <c r="H212" s="90" t="s">
        <v>57</v>
      </c>
      <c r="I212" s="62" t="s">
        <v>40</v>
      </c>
      <c r="J212" s="62">
        <v>1895</v>
      </c>
      <c r="K212" s="62">
        <v>6</v>
      </c>
    </row>
    <row r="213" spans="1:11" s="15" customFormat="1" ht="45">
      <c r="A213" s="39">
        <v>9</v>
      </c>
      <c r="B213" s="61" t="s">
        <v>163</v>
      </c>
      <c r="C213" s="62" t="s">
        <v>164</v>
      </c>
      <c r="D213" s="62" t="s">
        <v>55</v>
      </c>
      <c r="E213" s="88" t="s">
        <v>62</v>
      </c>
      <c r="F213" s="88"/>
      <c r="G213" s="88" t="s">
        <v>165</v>
      </c>
      <c r="H213" s="90" t="s">
        <v>72</v>
      </c>
      <c r="I213" s="62" t="s">
        <v>40</v>
      </c>
      <c r="J213" s="62">
        <v>1979</v>
      </c>
      <c r="K213" s="62">
        <v>2</v>
      </c>
    </row>
    <row r="214" spans="1:11" s="7" customFormat="1" ht="195">
      <c r="A214" s="39">
        <v>1</v>
      </c>
      <c r="B214" s="144" t="s">
        <v>109</v>
      </c>
      <c r="C214" s="139" t="s">
        <v>110</v>
      </c>
      <c r="D214" s="139" t="s">
        <v>55</v>
      </c>
      <c r="E214" s="39" t="s">
        <v>38</v>
      </c>
      <c r="F214" s="39" t="s">
        <v>39</v>
      </c>
      <c r="G214" s="39"/>
      <c r="H214" s="129" t="s">
        <v>111</v>
      </c>
      <c r="I214" s="139" t="s">
        <v>40</v>
      </c>
      <c r="J214" s="139">
        <v>2006</v>
      </c>
      <c r="K214" s="139">
        <v>2</v>
      </c>
    </row>
    <row r="215" spans="1:11" ht="75">
      <c r="A215" s="88">
        <v>96</v>
      </c>
      <c r="B215" s="61" t="s">
        <v>635</v>
      </c>
      <c r="C215" s="62" t="s">
        <v>636</v>
      </c>
      <c r="D215" s="62" t="s">
        <v>55</v>
      </c>
      <c r="E215" s="88" t="s">
        <v>62</v>
      </c>
      <c r="F215" s="88"/>
      <c r="G215" s="88" t="s">
        <v>165</v>
      </c>
      <c r="H215" s="90" t="s">
        <v>72</v>
      </c>
      <c r="I215" s="62" t="s">
        <v>40</v>
      </c>
      <c r="J215" s="62">
        <v>1983</v>
      </c>
      <c r="K215" s="62">
        <v>2</v>
      </c>
    </row>
    <row r="216" spans="1:11" ht="45">
      <c r="A216" s="88">
        <v>133</v>
      </c>
      <c r="B216" s="61" t="s">
        <v>853</v>
      </c>
      <c r="C216" s="62" t="s">
        <v>854</v>
      </c>
      <c r="D216" s="62" t="s">
        <v>55</v>
      </c>
      <c r="E216" s="88" t="s">
        <v>44</v>
      </c>
      <c r="F216" s="88"/>
      <c r="G216" s="88"/>
      <c r="H216" s="90" t="s">
        <v>57</v>
      </c>
      <c r="I216" s="62" t="s">
        <v>856</v>
      </c>
      <c r="J216" s="62">
        <v>1992</v>
      </c>
      <c r="K216" s="62">
        <v>1</v>
      </c>
    </row>
    <row r="217" spans="1:11" s="7" customFormat="1" ht="105">
      <c r="A217" s="88">
        <v>119</v>
      </c>
      <c r="B217" s="61" t="s">
        <v>766</v>
      </c>
      <c r="C217" s="62" t="s">
        <v>767</v>
      </c>
      <c r="D217" s="62" t="s">
        <v>55</v>
      </c>
      <c r="E217" s="88" t="s">
        <v>38</v>
      </c>
      <c r="F217" s="88" t="s">
        <v>39</v>
      </c>
      <c r="G217" s="88"/>
      <c r="H217" s="90" t="s">
        <v>768</v>
      </c>
      <c r="I217" s="62" t="s">
        <v>40</v>
      </c>
      <c r="J217" s="62">
        <v>2003</v>
      </c>
      <c r="K217" s="62">
        <v>2</v>
      </c>
    </row>
    <row r="218" spans="1:11" ht="75">
      <c r="A218" s="88">
        <v>163</v>
      </c>
      <c r="B218" s="61" t="s">
        <v>1018</v>
      </c>
      <c r="C218" s="62" t="s">
        <v>1019</v>
      </c>
      <c r="D218" s="62" t="s">
        <v>55</v>
      </c>
      <c r="E218" s="88" t="s">
        <v>38</v>
      </c>
      <c r="F218" s="88" t="s">
        <v>39</v>
      </c>
      <c r="G218" s="88"/>
      <c r="H218" s="90" t="s">
        <v>1020</v>
      </c>
      <c r="I218" s="62" t="s">
        <v>40</v>
      </c>
      <c r="J218" s="62">
        <v>2013</v>
      </c>
      <c r="K218" s="62">
        <v>1</v>
      </c>
    </row>
    <row r="219" spans="1:11" s="15" customFormat="1" ht="105">
      <c r="A219" s="88">
        <v>88</v>
      </c>
      <c r="B219" s="61" t="s">
        <v>588</v>
      </c>
      <c r="C219" s="62" t="s">
        <v>589</v>
      </c>
      <c r="D219" s="62" t="s">
        <v>55</v>
      </c>
      <c r="E219" s="88" t="s">
        <v>38</v>
      </c>
      <c r="F219" s="88" t="s">
        <v>39</v>
      </c>
      <c r="G219" s="88"/>
      <c r="H219" s="90" t="s">
        <v>72</v>
      </c>
      <c r="I219" s="62" t="s">
        <v>591</v>
      </c>
      <c r="J219" s="62">
        <v>2012</v>
      </c>
      <c r="K219" s="62">
        <v>2</v>
      </c>
    </row>
    <row r="220" spans="1:11" s="15" customFormat="1" ht="90">
      <c r="A220" s="98">
        <v>186</v>
      </c>
      <c r="B220" s="61" t="s">
        <v>1120</v>
      </c>
      <c r="C220" s="62" t="s">
        <v>1121</v>
      </c>
      <c r="D220" s="62" t="s">
        <v>55</v>
      </c>
      <c r="E220" s="88" t="s">
        <v>62</v>
      </c>
      <c r="F220" s="88"/>
      <c r="G220" s="88" t="s">
        <v>1122</v>
      </c>
      <c r="H220" s="90" t="s">
        <v>101</v>
      </c>
      <c r="I220" s="62" t="s">
        <v>40</v>
      </c>
      <c r="J220" s="62">
        <v>1996</v>
      </c>
      <c r="K220" s="62">
        <v>4</v>
      </c>
    </row>
    <row r="221" spans="1:11" ht="105">
      <c r="A221" s="98">
        <v>198</v>
      </c>
      <c r="B221" s="61" t="s">
        <v>1180</v>
      </c>
      <c r="C221" s="62" t="s">
        <v>1181</v>
      </c>
      <c r="D221" s="62" t="s">
        <v>55</v>
      </c>
      <c r="E221" s="88" t="s">
        <v>38</v>
      </c>
      <c r="F221" s="88" t="s">
        <v>143</v>
      </c>
      <c r="G221" s="88"/>
      <c r="H221" s="90" t="s">
        <v>525</v>
      </c>
      <c r="I221" s="62" t="s">
        <v>40</v>
      </c>
      <c r="J221" s="62">
        <v>2010</v>
      </c>
      <c r="K221" s="62">
        <v>2</v>
      </c>
    </row>
    <row r="222" spans="1:11" s="7" customFormat="1" ht="90">
      <c r="A222" s="98">
        <v>185</v>
      </c>
      <c r="B222" s="143" t="s">
        <v>1910</v>
      </c>
      <c r="C222" s="143" t="s">
        <v>1912</v>
      </c>
      <c r="D222" s="149" t="s">
        <v>55</v>
      </c>
      <c r="E222" s="98" t="s">
        <v>62</v>
      </c>
      <c r="F222" s="98"/>
      <c r="G222" s="98" t="s">
        <v>165</v>
      </c>
      <c r="H222" s="151" t="s">
        <v>99</v>
      </c>
      <c r="I222" s="143" t="s">
        <v>692</v>
      </c>
      <c r="J222" s="149">
        <v>2008</v>
      </c>
      <c r="K222" s="143">
        <v>3</v>
      </c>
    </row>
    <row r="223" spans="1:11" s="7" customFormat="1" ht="60">
      <c r="A223" s="88">
        <v>179</v>
      </c>
      <c r="B223" s="61" t="s">
        <v>1086</v>
      </c>
      <c r="C223" s="62" t="s">
        <v>1087</v>
      </c>
      <c r="D223" s="62" t="s">
        <v>55</v>
      </c>
      <c r="E223" s="88" t="s">
        <v>38</v>
      </c>
      <c r="F223" s="88" t="s">
        <v>39</v>
      </c>
      <c r="G223" s="88"/>
      <c r="H223" s="90" t="s">
        <v>57</v>
      </c>
      <c r="I223" s="62" t="s">
        <v>1088</v>
      </c>
      <c r="J223" s="62">
        <v>2013</v>
      </c>
      <c r="K223" s="62">
        <v>4</v>
      </c>
    </row>
    <row r="224" spans="1:11" s="7" customFormat="1" ht="60">
      <c r="A224" s="88">
        <v>263</v>
      </c>
      <c r="B224" s="61" t="s">
        <v>1369</v>
      </c>
      <c r="C224" s="62" t="s">
        <v>1370</v>
      </c>
      <c r="D224" s="62" t="s">
        <v>55</v>
      </c>
      <c r="E224" s="88" t="s">
        <v>62</v>
      </c>
      <c r="F224" s="88"/>
      <c r="G224" s="88" t="s">
        <v>63</v>
      </c>
      <c r="H224" s="90" t="s">
        <v>1371</v>
      </c>
      <c r="I224" s="62" t="s">
        <v>856</v>
      </c>
      <c r="J224" s="62">
        <v>2014</v>
      </c>
      <c r="K224" s="62">
        <v>1</v>
      </c>
    </row>
    <row r="225" spans="1:11" s="7" customFormat="1" ht="120">
      <c r="A225" s="88">
        <v>83</v>
      </c>
      <c r="B225" s="61" t="s">
        <v>548</v>
      </c>
      <c r="C225" s="62" t="s">
        <v>549</v>
      </c>
      <c r="D225" s="62" t="s">
        <v>55</v>
      </c>
      <c r="E225" s="88" t="s">
        <v>38</v>
      </c>
      <c r="F225" s="88" t="s">
        <v>143</v>
      </c>
      <c r="G225" s="88"/>
      <c r="H225" s="90" t="s">
        <v>550</v>
      </c>
      <c r="I225" s="62" t="s">
        <v>40</v>
      </c>
      <c r="J225" s="62">
        <v>2009</v>
      </c>
      <c r="K225" s="62">
        <v>2</v>
      </c>
    </row>
    <row r="226" spans="1:11" s="7" customFormat="1" ht="30">
      <c r="A226" s="39">
        <v>13</v>
      </c>
      <c r="B226" s="114" t="s">
        <v>1993</v>
      </c>
      <c r="C226" s="117" t="s">
        <v>1994</v>
      </c>
      <c r="D226" s="117" t="s">
        <v>55</v>
      </c>
      <c r="E226" s="101" t="s">
        <v>62</v>
      </c>
      <c r="F226" s="101"/>
      <c r="G226" s="101" t="s">
        <v>1995</v>
      </c>
      <c r="H226" s="106" t="s">
        <v>57</v>
      </c>
      <c r="I226" s="117" t="s">
        <v>692</v>
      </c>
      <c r="J226" s="117">
        <v>1998</v>
      </c>
      <c r="K226" s="117">
        <v>3</v>
      </c>
    </row>
    <row r="227" spans="1:11" s="7" customFormat="1" ht="45">
      <c r="A227" s="88">
        <v>94</v>
      </c>
      <c r="B227" s="61" t="s">
        <v>1429</v>
      </c>
      <c r="C227" s="62" t="s">
        <v>1430</v>
      </c>
      <c r="D227" s="62" t="s">
        <v>55</v>
      </c>
      <c r="E227" s="88" t="s">
        <v>44</v>
      </c>
      <c r="F227" s="88"/>
      <c r="G227" s="88"/>
      <c r="H227" s="90" t="s">
        <v>45</v>
      </c>
      <c r="I227" s="62" t="s">
        <v>50</v>
      </c>
      <c r="J227" s="62">
        <v>2005</v>
      </c>
      <c r="K227" s="62">
        <v>1</v>
      </c>
    </row>
    <row r="228" spans="1:11" s="7" customFormat="1" ht="90">
      <c r="A228" s="88">
        <v>156</v>
      </c>
      <c r="B228" s="61" t="s">
        <v>974</v>
      </c>
      <c r="C228" s="62" t="s">
        <v>975</v>
      </c>
      <c r="D228" s="62" t="s">
        <v>55</v>
      </c>
      <c r="E228" s="88" t="s">
        <v>62</v>
      </c>
      <c r="F228" s="88"/>
      <c r="G228" s="88" t="s">
        <v>63</v>
      </c>
      <c r="H228" s="90" t="s">
        <v>976</v>
      </c>
      <c r="I228" s="62" t="s">
        <v>40</v>
      </c>
      <c r="J228" s="62">
        <v>1991</v>
      </c>
      <c r="K228" s="62">
        <v>1</v>
      </c>
    </row>
    <row r="229" spans="1:11" s="7" customFormat="1" ht="45">
      <c r="A229" s="88">
        <v>130</v>
      </c>
      <c r="B229" s="61" t="s">
        <v>835</v>
      </c>
      <c r="C229" s="62" t="s">
        <v>836</v>
      </c>
      <c r="D229" s="62" t="s">
        <v>55</v>
      </c>
      <c r="E229" s="88" t="s">
        <v>38</v>
      </c>
      <c r="F229" s="88" t="s">
        <v>143</v>
      </c>
      <c r="G229" s="88"/>
      <c r="H229" s="90" t="s">
        <v>57</v>
      </c>
      <c r="I229" s="62" t="s">
        <v>40</v>
      </c>
      <c r="J229" s="62">
        <v>1996</v>
      </c>
      <c r="K229" s="62">
        <v>1</v>
      </c>
    </row>
    <row r="230" spans="1:11" s="7" customFormat="1" ht="75">
      <c r="A230" s="88">
        <v>157</v>
      </c>
      <c r="B230" s="61" t="s">
        <v>980</v>
      </c>
      <c r="C230" s="62" t="s">
        <v>981</v>
      </c>
      <c r="D230" s="62" t="s">
        <v>55</v>
      </c>
      <c r="E230" s="88" t="s">
        <v>62</v>
      </c>
      <c r="F230" s="88"/>
      <c r="G230" s="88" t="s">
        <v>63</v>
      </c>
      <c r="H230" s="90" t="s">
        <v>969</v>
      </c>
      <c r="I230" s="62" t="s">
        <v>40</v>
      </c>
      <c r="J230" s="62">
        <v>1966</v>
      </c>
      <c r="K230" s="62">
        <v>2</v>
      </c>
    </row>
    <row r="231" spans="1:11" s="7" customFormat="1" ht="60">
      <c r="A231" s="98">
        <v>199</v>
      </c>
      <c r="B231" s="61" t="s">
        <v>1186</v>
      </c>
      <c r="C231" s="62" t="s">
        <v>1187</v>
      </c>
      <c r="D231" s="62" t="s">
        <v>55</v>
      </c>
      <c r="E231" s="88" t="s">
        <v>48</v>
      </c>
      <c r="F231" s="88"/>
      <c r="G231" s="88"/>
      <c r="H231" s="90" t="s">
        <v>99</v>
      </c>
      <c r="I231" s="62" t="s">
        <v>40</v>
      </c>
      <c r="J231" s="62" t="s">
        <v>1968</v>
      </c>
      <c r="K231" s="62">
        <v>3</v>
      </c>
    </row>
    <row r="232" spans="1:11" s="7" customFormat="1" ht="165">
      <c r="A232" s="98">
        <v>201</v>
      </c>
      <c r="B232" s="61" t="s">
        <v>1194</v>
      </c>
      <c r="C232" s="62" t="s">
        <v>1195</v>
      </c>
      <c r="D232" s="62" t="s">
        <v>55</v>
      </c>
      <c r="E232" s="88" t="s">
        <v>62</v>
      </c>
      <c r="F232" s="88"/>
      <c r="G232" s="88" t="s">
        <v>165</v>
      </c>
      <c r="H232" s="90" t="s">
        <v>99</v>
      </c>
      <c r="I232" s="62" t="s">
        <v>2029</v>
      </c>
      <c r="J232" s="62">
        <v>1994</v>
      </c>
      <c r="K232" s="62">
        <v>3</v>
      </c>
    </row>
    <row r="233" spans="1:11" s="7" customFormat="1" ht="180">
      <c r="A233" s="88">
        <v>84</v>
      </c>
      <c r="B233" s="61" t="s">
        <v>557</v>
      </c>
      <c r="C233" s="62" t="s">
        <v>558</v>
      </c>
      <c r="D233" s="62" t="s">
        <v>55</v>
      </c>
      <c r="E233" s="88" t="s">
        <v>44</v>
      </c>
      <c r="F233" s="88"/>
      <c r="G233" s="88"/>
      <c r="H233" s="90" t="s">
        <v>99</v>
      </c>
      <c r="I233" s="62" t="s">
        <v>40</v>
      </c>
      <c r="J233" s="62">
        <v>2003</v>
      </c>
      <c r="K233" s="62">
        <v>2</v>
      </c>
    </row>
    <row r="234" spans="1:11" s="7" customFormat="1" ht="90">
      <c r="A234" s="88">
        <v>140</v>
      </c>
      <c r="B234" s="61" t="s">
        <v>900</v>
      </c>
      <c r="C234" s="62" t="s">
        <v>901</v>
      </c>
      <c r="D234" s="62" t="s">
        <v>55</v>
      </c>
      <c r="E234" s="88" t="s">
        <v>38</v>
      </c>
      <c r="F234" s="88" t="s">
        <v>143</v>
      </c>
      <c r="G234" s="88"/>
      <c r="H234" s="90" t="s">
        <v>57</v>
      </c>
      <c r="I234" s="62" t="s">
        <v>40</v>
      </c>
      <c r="J234" s="62">
        <v>1986</v>
      </c>
      <c r="K234" s="62">
        <v>4</v>
      </c>
    </row>
    <row r="235" spans="1:11" s="7" customFormat="1" ht="45">
      <c r="A235" s="88">
        <v>166</v>
      </c>
      <c r="B235" s="61" t="s">
        <v>1477</v>
      </c>
      <c r="C235" s="62" t="s">
        <v>1485</v>
      </c>
      <c r="D235" s="62" t="s">
        <v>55</v>
      </c>
      <c r="E235" s="88" t="s">
        <v>62</v>
      </c>
      <c r="F235" s="88"/>
      <c r="G235" s="88" t="s">
        <v>1480</v>
      </c>
      <c r="H235" s="90" t="s">
        <v>1478</v>
      </c>
      <c r="I235" s="62" t="s">
        <v>692</v>
      </c>
      <c r="J235" s="62">
        <v>2015</v>
      </c>
      <c r="K235" s="62">
        <v>2</v>
      </c>
    </row>
    <row r="236" spans="1:11" s="7" customFormat="1" ht="51">
      <c r="A236" s="88">
        <v>246</v>
      </c>
      <c r="B236" s="33" t="s">
        <v>1862</v>
      </c>
      <c r="C236" s="33" t="s">
        <v>1303</v>
      </c>
      <c r="D236" s="33" t="s">
        <v>55</v>
      </c>
      <c r="E236" s="25" t="s">
        <v>1575</v>
      </c>
      <c r="F236" s="58"/>
      <c r="G236" s="25"/>
      <c r="H236" s="52" t="s">
        <v>1300</v>
      </c>
      <c r="I236" s="33" t="s">
        <v>40</v>
      </c>
      <c r="J236" s="33">
        <v>1995</v>
      </c>
      <c r="K236" s="33">
        <v>1</v>
      </c>
    </row>
    <row r="237" spans="1:11" s="7" customFormat="1" ht="25.5">
      <c r="A237" s="88">
        <v>244</v>
      </c>
      <c r="B237" s="64" t="s">
        <v>1860</v>
      </c>
      <c r="C237" s="33" t="s">
        <v>1299</v>
      </c>
      <c r="D237" s="33" t="s">
        <v>55</v>
      </c>
      <c r="E237" s="25" t="s">
        <v>1588</v>
      </c>
      <c r="F237" s="25" t="s">
        <v>1576</v>
      </c>
      <c r="G237" s="25"/>
      <c r="H237" s="52" t="s">
        <v>1300</v>
      </c>
      <c r="I237" s="33" t="s">
        <v>40</v>
      </c>
      <c r="J237" s="33">
        <v>1969</v>
      </c>
      <c r="K237" s="33">
        <v>1</v>
      </c>
    </row>
    <row r="238" spans="1:11" s="7" customFormat="1" ht="30">
      <c r="A238" s="88">
        <v>169</v>
      </c>
      <c r="B238" s="61" t="s">
        <v>1040</v>
      </c>
      <c r="C238" s="62" t="s">
        <v>1041</v>
      </c>
      <c r="D238" s="62" t="s">
        <v>55</v>
      </c>
      <c r="E238" s="88" t="s">
        <v>38</v>
      </c>
      <c r="F238" s="88" t="s">
        <v>39</v>
      </c>
      <c r="G238" s="88"/>
      <c r="H238" s="90" t="s">
        <v>1042</v>
      </c>
      <c r="I238" s="62" t="s">
        <v>40</v>
      </c>
      <c r="J238" s="62">
        <v>2012</v>
      </c>
      <c r="K238" s="62">
        <v>2</v>
      </c>
    </row>
    <row r="239" spans="1:11" s="7" customFormat="1" ht="45">
      <c r="A239" s="88">
        <v>122</v>
      </c>
      <c r="B239" s="61" t="s">
        <v>786</v>
      </c>
      <c r="C239" s="62" t="s">
        <v>787</v>
      </c>
      <c r="D239" s="62" t="s">
        <v>55</v>
      </c>
      <c r="E239" s="88" t="s">
        <v>38</v>
      </c>
      <c r="F239" s="88" t="s">
        <v>68</v>
      </c>
      <c r="G239" s="88"/>
      <c r="H239" s="90" t="s">
        <v>57</v>
      </c>
      <c r="I239" s="62" t="s">
        <v>40</v>
      </c>
      <c r="J239" s="62">
        <v>1989</v>
      </c>
      <c r="K239" s="62">
        <v>4</v>
      </c>
    </row>
    <row r="240" spans="1:11" s="7" customFormat="1" ht="60">
      <c r="A240" s="98">
        <v>189</v>
      </c>
      <c r="B240" s="61" t="s">
        <v>1136</v>
      </c>
      <c r="C240" s="62" t="s">
        <v>1137</v>
      </c>
      <c r="D240" s="62" t="s">
        <v>55</v>
      </c>
      <c r="E240" s="88" t="s">
        <v>62</v>
      </c>
      <c r="F240" s="88"/>
      <c r="G240" s="88" t="s">
        <v>1122</v>
      </c>
      <c r="H240" s="90" t="s">
        <v>760</v>
      </c>
      <c r="I240" s="62" t="s">
        <v>40</v>
      </c>
      <c r="J240" s="62">
        <v>1989</v>
      </c>
      <c r="K240" s="62">
        <v>3</v>
      </c>
    </row>
    <row r="241" spans="1:11" s="7" customFormat="1" ht="89.25">
      <c r="A241" s="88">
        <v>243</v>
      </c>
      <c r="B241" s="53" t="s">
        <v>1586</v>
      </c>
      <c r="C241" s="33" t="s">
        <v>1296</v>
      </c>
      <c r="D241" s="33" t="s">
        <v>55</v>
      </c>
      <c r="E241" s="25"/>
      <c r="F241" s="25"/>
      <c r="G241" s="25"/>
      <c r="H241" s="52" t="s">
        <v>1297</v>
      </c>
      <c r="I241" s="33" t="s">
        <v>1419</v>
      </c>
      <c r="J241" s="33">
        <v>2008</v>
      </c>
      <c r="K241" s="33" t="s">
        <v>51</v>
      </c>
    </row>
    <row r="242" spans="1:11" s="7" customFormat="1" ht="120">
      <c r="A242" s="98">
        <v>187</v>
      </c>
      <c r="B242" s="61" t="s">
        <v>1128</v>
      </c>
      <c r="C242" s="62" t="s">
        <v>1129</v>
      </c>
      <c r="D242" s="62" t="s">
        <v>55</v>
      </c>
      <c r="E242" s="88" t="s">
        <v>38</v>
      </c>
      <c r="F242" s="88" t="s">
        <v>39</v>
      </c>
      <c r="G242" s="88"/>
      <c r="H242" s="90" t="s">
        <v>101</v>
      </c>
      <c r="I242" s="62" t="s">
        <v>40</v>
      </c>
      <c r="J242" s="62">
        <v>2008</v>
      </c>
      <c r="K242" s="62">
        <v>2</v>
      </c>
    </row>
    <row r="243" spans="1:11" s="93" customFormat="1" ht="45">
      <c r="A243" s="88">
        <v>174</v>
      </c>
      <c r="B243" s="61" t="s">
        <v>1472</v>
      </c>
      <c r="C243" s="62" t="s">
        <v>1474</v>
      </c>
      <c r="D243" s="62" t="s">
        <v>55</v>
      </c>
      <c r="E243" s="88" t="s">
        <v>62</v>
      </c>
      <c r="F243" s="88"/>
      <c r="G243" s="88" t="s">
        <v>1561</v>
      </c>
      <c r="H243" s="90" t="s">
        <v>57</v>
      </c>
      <c r="I243" s="62" t="s">
        <v>692</v>
      </c>
      <c r="J243" s="62">
        <v>2010</v>
      </c>
      <c r="K243" s="62">
        <v>4</v>
      </c>
    </row>
    <row r="244" spans="1:11" s="7" customFormat="1" ht="45">
      <c r="A244" s="39">
        <v>10</v>
      </c>
      <c r="B244" s="61" t="s">
        <v>176</v>
      </c>
      <c r="C244" s="62" t="s">
        <v>177</v>
      </c>
      <c r="D244" s="62" t="s">
        <v>55</v>
      </c>
      <c r="E244" s="88" t="s">
        <v>62</v>
      </c>
      <c r="F244" s="88"/>
      <c r="G244" s="88" t="s">
        <v>165</v>
      </c>
      <c r="H244" s="90" t="s">
        <v>72</v>
      </c>
      <c r="I244" s="62" t="s">
        <v>40</v>
      </c>
      <c r="J244" s="62">
        <v>2002</v>
      </c>
      <c r="K244" s="62">
        <v>1</v>
      </c>
    </row>
    <row r="245" spans="1:11" s="8" customFormat="1" ht="90">
      <c r="A245" s="88">
        <v>138</v>
      </c>
      <c r="B245" s="4" t="s">
        <v>886</v>
      </c>
      <c r="C245" s="88" t="s">
        <v>887</v>
      </c>
      <c r="D245" s="88" t="s">
        <v>55</v>
      </c>
      <c r="E245" s="88" t="s">
        <v>62</v>
      </c>
      <c r="F245" s="88"/>
      <c r="G245" s="88" t="s">
        <v>63</v>
      </c>
      <c r="H245" s="88" t="s">
        <v>57</v>
      </c>
      <c r="I245" s="88" t="s">
        <v>40</v>
      </c>
      <c r="J245" s="88">
        <v>1941</v>
      </c>
      <c r="K245" s="88">
        <v>4</v>
      </c>
    </row>
    <row r="246" spans="1:11" s="28" customFormat="1" ht="108.75" customHeight="1">
      <c r="A246" s="88">
        <v>184</v>
      </c>
      <c r="B246" s="114" t="s">
        <v>1878</v>
      </c>
      <c r="C246" s="117" t="s">
        <v>1879</v>
      </c>
      <c r="D246" s="117" t="s">
        <v>55</v>
      </c>
      <c r="E246" s="101" t="s">
        <v>62</v>
      </c>
      <c r="F246" s="101"/>
      <c r="G246" s="101" t="s">
        <v>1880</v>
      </c>
      <c r="H246" s="106" t="s">
        <v>57</v>
      </c>
      <c r="I246" s="117" t="s">
        <v>692</v>
      </c>
      <c r="J246" s="117">
        <v>2011</v>
      </c>
      <c r="K246" s="117">
        <v>2</v>
      </c>
    </row>
    <row r="247" spans="1:11" s="7" customFormat="1" ht="30">
      <c r="A247" s="98">
        <v>196</v>
      </c>
      <c r="B247" s="61" t="s">
        <v>1166</v>
      </c>
      <c r="C247" s="62" t="s">
        <v>1167</v>
      </c>
      <c r="D247" s="62" t="s">
        <v>55</v>
      </c>
      <c r="E247" s="88" t="s">
        <v>62</v>
      </c>
      <c r="F247" s="88"/>
      <c r="G247" s="88" t="s">
        <v>753</v>
      </c>
      <c r="H247" s="90" t="s">
        <v>99</v>
      </c>
      <c r="I247" s="62" t="s">
        <v>40</v>
      </c>
      <c r="J247" s="62">
        <v>1995</v>
      </c>
      <c r="K247" s="62">
        <v>2</v>
      </c>
    </row>
    <row r="248" spans="1:11" s="7" customFormat="1" ht="75">
      <c r="A248" s="88">
        <v>82</v>
      </c>
      <c r="B248" s="61" t="s">
        <v>541</v>
      </c>
      <c r="C248" s="62" t="s">
        <v>542</v>
      </c>
      <c r="D248" s="62" t="s">
        <v>55</v>
      </c>
      <c r="E248" s="88" t="s">
        <v>44</v>
      </c>
      <c r="F248" s="88"/>
      <c r="G248" s="88"/>
      <c r="H248" s="90" t="s">
        <v>99</v>
      </c>
      <c r="I248" s="62" t="s">
        <v>40</v>
      </c>
      <c r="J248" s="62" t="s">
        <v>1888</v>
      </c>
      <c r="K248" s="62">
        <v>2</v>
      </c>
    </row>
    <row r="249" spans="1:11" s="7" customFormat="1" ht="30">
      <c r="A249" s="98">
        <v>188</v>
      </c>
      <c r="B249" s="61" t="s">
        <v>1132</v>
      </c>
      <c r="C249" s="62" t="s">
        <v>1133</v>
      </c>
      <c r="D249" s="62" t="s">
        <v>55</v>
      </c>
      <c r="E249" s="88" t="s">
        <v>38</v>
      </c>
      <c r="F249" s="88" t="s">
        <v>39</v>
      </c>
      <c r="G249" s="88"/>
      <c r="H249" s="90" t="s">
        <v>101</v>
      </c>
      <c r="I249" s="62" t="s">
        <v>40</v>
      </c>
      <c r="J249" s="62">
        <v>2012</v>
      </c>
      <c r="K249" s="62">
        <v>2</v>
      </c>
    </row>
    <row r="250" spans="1:11" s="7" customFormat="1" ht="45">
      <c r="A250" s="88">
        <v>107</v>
      </c>
      <c r="B250" s="61" t="s">
        <v>704</v>
      </c>
      <c r="C250" s="62" t="s">
        <v>705</v>
      </c>
      <c r="D250" s="62" t="s">
        <v>55</v>
      </c>
      <c r="E250" s="88" t="s">
        <v>44</v>
      </c>
      <c r="F250" s="88"/>
      <c r="G250" s="88"/>
      <c r="H250" s="90" t="s">
        <v>74</v>
      </c>
      <c r="I250" s="62" t="s">
        <v>40</v>
      </c>
      <c r="J250" s="62">
        <v>2010</v>
      </c>
      <c r="K250" s="62">
        <v>6</v>
      </c>
    </row>
    <row r="251" spans="1:11" s="7" customFormat="1" ht="30">
      <c r="A251" s="88">
        <v>106</v>
      </c>
      <c r="B251" s="61" t="s">
        <v>698</v>
      </c>
      <c r="C251" s="62" t="s">
        <v>674</v>
      </c>
      <c r="D251" s="62" t="s">
        <v>55</v>
      </c>
      <c r="E251" s="88" t="s">
        <v>44</v>
      </c>
      <c r="F251" s="88"/>
      <c r="G251" s="88"/>
      <c r="H251" s="90" t="s">
        <v>74</v>
      </c>
      <c r="I251" s="62" t="s">
        <v>40</v>
      </c>
      <c r="J251" s="62">
        <v>2001</v>
      </c>
      <c r="K251" s="62">
        <v>1</v>
      </c>
    </row>
    <row r="252" spans="1:11" s="7" customFormat="1" ht="30">
      <c r="A252" s="88">
        <v>109</v>
      </c>
      <c r="B252" s="114" t="s">
        <v>1898</v>
      </c>
      <c r="C252" s="117" t="s">
        <v>674</v>
      </c>
      <c r="D252" s="117" t="s">
        <v>55</v>
      </c>
      <c r="E252" s="101" t="s">
        <v>62</v>
      </c>
      <c r="F252" s="101"/>
      <c r="G252" s="101"/>
      <c r="H252" s="106" t="s">
        <v>1894</v>
      </c>
      <c r="I252" s="117" t="s">
        <v>692</v>
      </c>
      <c r="J252" s="117">
        <v>2012</v>
      </c>
      <c r="K252" s="117">
        <v>1</v>
      </c>
    </row>
    <row r="253" spans="1:11" s="7" customFormat="1" ht="25.5">
      <c r="A253" s="88">
        <v>240</v>
      </c>
      <c r="B253" s="145" t="s">
        <v>1583</v>
      </c>
      <c r="C253" s="148" t="s">
        <v>1286</v>
      </c>
      <c r="D253" s="148" t="s">
        <v>55</v>
      </c>
      <c r="E253" s="25" t="s">
        <v>38</v>
      </c>
      <c r="F253" s="25" t="s">
        <v>39</v>
      </c>
      <c r="G253" s="25"/>
      <c r="H253" s="152" t="s">
        <v>57</v>
      </c>
      <c r="I253" s="148" t="s">
        <v>40</v>
      </c>
      <c r="J253" s="148">
        <v>2002</v>
      </c>
      <c r="K253" s="148">
        <v>1</v>
      </c>
    </row>
    <row r="254" spans="1:11" s="30" customFormat="1" ht="30">
      <c r="A254" s="88">
        <v>66</v>
      </c>
      <c r="B254" s="116" t="s">
        <v>460</v>
      </c>
      <c r="C254" s="81" t="s">
        <v>461</v>
      </c>
      <c r="D254" s="81" t="s">
        <v>55</v>
      </c>
      <c r="E254" s="23" t="s">
        <v>38</v>
      </c>
      <c r="F254" s="23" t="s">
        <v>39</v>
      </c>
      <c r="G254" s="23"/>
      <c r="H254" s="81" t="s">
        <v>72</v>
      </c>
      <c r="I254" s="81" t="s">
        <v>50</v>
      </c>
      <c r="J254" s="81">
        <v>2016</v>
      </c>
      <c r="K254" s="81">
        <v>6</v>
      </c>
    </row>
    <row r="255" spans="1:11" s="31" customFormat="1" ht="30">
      <c r="A255" s="88">
        <v>120</v>
      </c>
      <c r="B255" s="4" t="s">
        <v>772</v>
      </c>
      <c r="C255" s="88" t="s">
        <v>773</v>
      </c>
      <c r="D255" s="88" t="s">
        <v>55</v>
      </c>
      <c r="E255" s="88" t="s">
        <v>38</v>
      </c>
      <c r="F255" s="88" t="s">
        <v>39</v>
      </c>
      <c r="G255" s="88"/>
      <c r="H255" s="88" t="s">
        <v>101</v>
      </c>
      <c r="I255" s="88" t="s">
        <v>40</v>
      </c>
      <c r="J255" s="88">
        <v>2013</v>
      </c>
      <c r="K255" s="88">
        <v>1</v>
      </c>
    </row>
    <row r="256" spans="1:11" ht="60">
      <c r="A256" s="88">
        <v>177</v>
      </c>
      <c r="B256" s="110" t="s">
        <v>1084</v>
      </c>
      <c r="C256" s="84" t="s">
        <v>1962</v>
      </c>
      <c r="D256" s="84" t="s">
        <v>55</v>
      </c>
      <c r="E256" s="88" t="s">
        <v>38</v>
      </c>
      <c r="F256" s="88" t="s">
        <v>39</v>
      </c>
      <c r="G256" s="88"/>
      <c r="H256" s="88" t="s">
        <v>1080</v>
      </c>
      <c r="I256" s="84" t="s">
        <v>34</v>
      </c>
      <c r="J256" s="84">
        <v>2010</v>
      </c>
      <c r="K256" s="84">
        <v>2</v>
      </c>
    </row>
    <row r="257" spans="1:11" ht="30">
      <c r="A257" s="98">
        <v>193</v>
      </c>
      <c r="B257" s="114" t="s">
        <v>1954</v>
      </c>
      <c r="C257" s="117" t="s">
        <v>1955</v>
      </c>
      <c r="D257" s="117" t="s">
        <v>55</v>
      </c>
      <c r="E257" s="101" t="s">
        <v>38</v>
      </c>
      <c r="F257" s="101" t="s">
        <v>39</v>
      </c>
      <c r="G257" s="101"/>
      <c r="H257" s="106" t="s">
        <v>101</v>
      </c>
      <c r="I257" s="117" t="s">
        <v>692</v>
      </c>
      <c r="J257" s="117">
        <v>1922</v>
      </c>
      <c r="K257" s="117">
        <v>1</v>
      </c>
    </row>
    <row r="258" spans="1:11" ht="45">
      <c r="A258" s="39">
        <v>29</v>
      </c>
      <c r="B258" s="4" t="s">
        <v>285</v>
      </c>
      <c r="C258" s="88" t="s">
        <v>286</v>
      </c>
      <c r="D258" s="88" t="s">
        <v>55</v>
      </c>
      <c r="E258" s="88" t="s">
        <v>62</v>
      </c>
      <c r="F258" s="88"/>
      <c r="G258" s="88" t="s">
        <v>189</v>
      </c>
      <c r="H258" s="88" t="s">
        <v>57</v>
      </c>
      <c r="I258" s="88" t="s">
        <v>40</v>
      </c>
      <c r="J258" s="88">
        <v>1978</v>
      </c>
      <c r="K258" s="88">
        <v>3</v>
      </c>
    </row>
    <row r="259" spans="1:11" s="29" customFormat="1" ht="45">
      <c r="A259" s="39">
        <v>30</v>
      </c>
      <c r="B259" s="4" t="s">
        <v>292</v>
      </c>
      <c r="C259" s="88" t="s">
        <v>293</v>
      </c>
      <c r="D259" s="88" t="s">
        <v>55</v>
      </c>
      <c r="E259" s="88" t="s">
        <v>62</v>
      </c>
      <c r="F259" s="88"/>
      <c r="G259" s="88" t="s">
        <v>63</v>
      </c>
      <c r="H259" s="88" t="s">
        <v>57</v>
      </c>
      <c r="I259" s="88" t="s">
        <v>40</v>
      </c>
      <c r="J259" s="88">
        <v>1960</v>
      </c>
      <c r="K259" s="88">
        <v>2</v>
      </c>
    </row>
    <row r="260" spans="1:11" ht="30">
      <c r="A260" s="39">
        <v>33</v>
      </c>
      <c r="B260" s="4" t="s">
        <v>307</v>
      </c>
      <c r="C260" s="88" t="s">
        <v>293</v>
      </c>
      <c r="D260" s="88" t="s">
        <v>55</v>
      </c>
      <c r="E260" s="88" t="s">
        <v>38</v>
      </c>
      <c r="F260" s="88" t="s">
        <v>143</v>
      </c>
      <c r="G260" s="88"/>
      <c r="H260" s="88" t="s">
        <v>57</v>
      </c>
      <c r="I260" s="88" t="s">
        <v>40</v>
      </c>
      <c r="J260" s="88">
        <v>2009</v>
      </c>
      <c r="K260" s="88">
        <v>2</v>
      </c>
    </row>
    <row r="261" spans="1:11" s="8" customFormat="1" ht="45">
      <c r="A261" s="39">
        <v>34</v>
      </c>
      <c r="B261" s="4" t="s">
        <v>315</v>
      </c>
      <c r="C261" s="88" t="s">
        <v>293</v>
      </c>
      <c r="D261" s="88" t="s">
        <v>55</v>
      </c>
      <c r="E261" s="88" t="s">
        <v>62</v>
      </c>
      <c r="F261" s="88"/>
      <c r="G261" s="88" t="s">
        <v>63</v>
      </c>
      <c r="H261" s="88" t="s">
        <v>57</v>
      </c>
      <c r="I261" s="88" t="s">
        <v>40</v>
      </c>
      <c r="J261" s="88">
        <v>1964</v>
      </c>
      <c r="K261" s="88">
        <v>3</v>
      </c>
    </row>
    <row r="262" spans="1:11" s="8" customFormat="1" ht="45">
      <c r="A262" s="39">
        <v>35</v>
      </c>
      <c r="B262" s="4" t="s">
        <v>323</v>
      </c>
      <c r="C262" s="88" t="s">
        <v>293</v>
      </c>
      <c r="D262" s="88" t="s">
        <v>55</v>
      </c>
      <c r="E262" s="88" t="s">
        <v>62</v>
      </c>
      <c r="F262" s="88"/>
      <c r="G262" s="88" t="s">
        <v>63</v>
      </c>
      <c r="H262" s="88" t="s">
        <v>57</v>
      </c>
      <c r="I262" s="88" t="s">
        <v>40</v>
      </c>
      <c r="J262" s="88">
        <v>1968</v>
      </c>
      <c r="K262" s="88">
        <v>1</v>
      </c>
    </row>
    <row r="263" spans="1:11" s="8" customFormat="1" ht="30">
      <c r="A263" s="88">
        <v>131</v>
      </c>
      <c r="B263" s="4" t="s">
        <v>842</v>
      </c>
      <c r="C263" s="88" t="s">
        <v>843</v>
      </c>
      <c r="D263" s="88" t="s">
        <v>55</v>
      </c>
      <c r="E263" s="88" t="s">
        <v>38</v>
      </c>
      <c r="F263" s="88" t="s">
        <v>39</v>
      </c>
      <c r="G263" s="88"/>
      <c r="H263" s="88" t="s">
        <v>57</v>
      </c>
      <c r="I263" s="88" t="s">
        <v>40</v>
      </c>
      <c r="J263" s="88">
        <v>2003</v>
      </c>
      <c r="K263" s="88">
        <v>3</v>
      </c>
    </row>
    <row r="264" spans="1:11" s="28" customFormat="1" ht="30">
      <c r="A264" s="88">
        <v>132</v>
      </c>
      <c r="B264" s="4" t="s">
        <v>848</v>
      </c>
      <c r="C264" s="88" t="s">
        <v>843</v>
      </c>
      <c r="D264" s="88" t="s">
        <v>55</v>
      </c>
      <c r="E264" s="88" t="s">
        <v>38</v>
      </c>
      <c r="F264" s="88" t="s">
        <v>39</v>
      </c>
      <c r="G264" s="88"/>
      <c r="H264" s="88" t="s">
        <v>57</v>
      </c>
      <c r="I264" s="88" t="s">
        <v>40</v>
      </c>
      <c r="J264" s="88">
        <v>1994</v>
      </c>
      <c r="K264" s="88">
        <v>1</v>
      </c>
    </row>
    <row r="265" spans="1:11" s="8" customFormat="1" ht="45">
      <c r="A265" s="88">
        <v>178</v>
      </c>
      <c r="B265" s="95" t="s">
        <v>1885</v>
      </c>
      <c r="C265" s="101" t="s">
        <v>1886</v>
      </c>
      <c r="D265" s="101" t="s">
        <v>55</v>
      </c>
      <c r="E265" s="101" t="s">
        <v>62</v>
      </c>
      <c r="F265" s="101"/>
      <c r="G265" s="101" t="s">
        <v>189</v>
      </c>
      <c r="H265" s="101" t="s">
        <v>57</v>
      </c>
      <c r="I265" s="101" t="s">
        <v>692</v>
      </c>
      <c r="J265" s="101">
        <v>1971</v>
      </c>
      <c r="K265" s="101">
        <v>1</v>
      </c>
    </row>
    <row r="266" spans="1:11" ht="180">
      <c r="A266" s="88">
        <v>108</v>
      </c>
      <c r="B266" s="4" t="s">
        <v>1442</v>
      </c>
      <c r="C266" s="88" t="s">
        <v>1441</v>
      </c>
      <c r="D266" s="88" t="s">
        <v>55</v>
      </c>
      <c r="E266" s="88" t="s">
        <v>62</v>
      </c>
      <c r="F266" s="88"/>
      <c r="G266" s="88" t="s">
        <v>1560</v>
      </c>
      <c r="H266" s="88" t="s">
        <v>57</v>
      </c>
      <c r="I266" s="88" t="s">
        <v>1088</v>
      </c>
      <c r="J266" s="88">
        <v>2011</v>
      </c>
      <c r="K266" s="88">
        <v>2</v>
      </c>
    </row>
    <row r="267" spans="1:11" ht="30">
      <c r="A267" s="88">
        <v>257</v>
      </c>
      <c r="B267" s="4" t="s">
        <v>1334</v>
      </c>
      <c r="C267" s="88" t="s">
        <v>1335</v>
      </c>
      <c r="D267" s="88" t="s">
        <v>55</v>
      </c>
      <c r="E267" s="88" t="s">
        <v>38</v>
      </c>
      <c r="F267" s="88" t="s">
        <v>39</v>
      </c>
      <c r="G267" s="88"/>
      <c r="H267" s="88" t="s">
        <v>57</v>
      </c>
      <c r="I267" s="88" t="s">
        <v>50</v>
      </c>
      <c r="J267" s="88">
        <v>2012</v>
      </c>
      <c r="K267" s="88">
        <v>3</v>
      </c>
    </row>
    <row r="268" spans="1:11" ht="60">
      <c r="A268" s="88">
        <v>181</v>
      </c>
      <c r="B268" s="4" t="s">
        <v>1095</v>
      </c>
      <c r="C268" s="88" t="s">
        <v>1096</v>
      </c>
      <c r="D268" s="88" t="s">
        <v>55</v>
      </c>
      <c r="E268" s="88" t="s">
        <v>62</v>
      </c>
      <c r="F268" s="88"/>
      <c r="G268" s="88" t="s">
        <v>63</v>
      </c>
      <c r="H268" s="88" t="s">
        <v>1092</v>
      </c>
      <c r="I268" s="88" t="s">
        <v>40</v>
      </c>
      <c r="J268" s="88">
        <v>1993</v>
      </c>
      <c r="K268" s="88">
        <v>2</v>
      </c>
    </row>
    <row r="269" spans="1:11" s="28" customFormat="1" ht="45">
      <c r="A269" s="88">
        <v>100</v>
      </c>
      <c r="B269" s="4" t="s">
        <v>663</v>
      </c>
      <c r="C269" s="88" t="s">
        <v>664</v>
      </c>
      <c r="D269" s="88" t="s">
        <v>55</v>
      </c>
      <c r="E269" s="88" t="s">
        <v>62</v>
      </c>
      <c r="F269" s="88"/>
      <c r="G269" s="88" t="s">
        <v>63</v>
      </c>
      <c r="H269" s="88" t="s">
        <v>72</v>
      </c>
      <c r="I269" s="88" t="s">
        <v>34</v>
      </c>
      <c r="J269" s="88">
        <v>2002</v>
      </c>
      <c r="K269" s="88">
        <v>1</v>
      </c>
    </row>
    <row r="270" spans="1:11" ht="45">
      <c r="A270" s="88">
        <v>164</v>
      </c>
      <c r="B270" s="95" t="s">
        <v>1892</v>
      </c>
      <c r="C270" s="101" t="s">
        <v>1961</v>
      </c>
      <c r="D270" s="101" t="s">
        <v>55</v>
      </c>
      <c r="E270" s="101" t="s">
        <v>62</v>
      </c>
      <c r="F270" s="101"/>
      <c r="G270" s="101" t="s">
        <v>1894</v>
      </c>
      <c r="H270" s="101" t="s">
        <v>57</v>
      </c>
      <c r="I270" s="101" t="s">
        <v>692</v>
      </c>
      <c r="J270" s="101">
        <v>2005</v>
      </c>
      <c r="K270" s="101">
        <v>1</v>
      </c>
    </row>
    <row r="271" spans="1:11" s="8" customFormat="1" ht="75">
      <c r="A271" s="88">
        <v>165</v>
      </c>
      <c r="B271" s="22" t="s">
        <v>1026</v>
      </c>
      <c r="C271" s="23" t="s">
        <v>1027</v>
      </c>
      <c r="D271" s="23" t="s">
        <v>1479</v>
      </c>
      <c r="E271" s="23" t="s">
        <v>38</v>
      </c>
      <c r="F271" s="23" t="s">
        <v>39</v>
      </c>
      <c r="G271" s="23"/>
      <c r="H271" s="88" t="s">
        <v>1028</v>
      </c>
      <c r="I271" s="23" t="s">
        <v>50</v>
      </c>
      <c r="J271" s="23">
        <v>1952</v>
      </c>
      <c r="K271" s="23" t="s">
        <v>2034</v>
      </c>
    </row>
    <row r="272" spans="1:11" ht="90">
      <c r="A272" s="88">
        <v>92</v>
      </c>
      <c r="B272" s="22" t="s">
        <v>615</v>
      </c>
      <c r="C272" s="23" t="s">
        <v>616</v>
      </c>
      <c r="D272" s="23" t="s">
        <v>617</v>
      </c>
      <c r="E272" s="23" t="s">
        <v>44</v>
      </c>
      <c r="F272" s="23"/>
      <c r="G272" s="23"/>
      <c r="H272" s="23" t="s">
        <v>72</v>
      </c>
      <c r="I272" s="23" t="s">
        <v>40</v>
      </c>
      <c r="J272" s="23">
        <v>1994</v>
      </c>
      <c r="K272" s="23">
        <v>1</v>
      </c>
    </row>
    <row r="273" spans="1:11" s="26" customFormat="1" ht="90">
      <c r="A273" s="88">
        <v>95</v>
      </c>
      <c r="B273" s="4" t="s">
        <v>626</v>
      </c>
      <c r="C273" s="88" t="s">
        <v>627</v>
      </c>
      <c r="D273" s="88" t="s">
        <v>617</v>
      </c>
      <c r="E273" s="88" t="s">
        <v>62</v>
      </c>
      <c r="F273" s="88"/>
      <c r="G273" s="88" t="s">
        <v>165</v>
      </c>
      <c r="H273" s="88" t="s">
        <v>72</v>
      </c>
      <c r="I273" s="88" t="s">
        <v>40</v>
      </c>
      <c r="J273" s="88">
        <v>1971</v>
      </c>
      <c r="K273" s="88">
        <v>3</v>
      </c>
    </row>
    <row r="274" spans="1:11" ht="90">
      <c r="A274" s="88">
        <v>241</v>
      </c>
      <c r="B274" s="138" t="s">
        <v>1288</v>
      </c>
      <c r="C274" s="90" t="s">
        <v>1289</v>
      </c>
      <c r="D274" s="90" t="s">
        <v>617</v>
      </c>
      <c r="E274" s="90" t="s">
        <v>38</v>
      </c>
      <c r="F274" s="90" t="s">
        <v>39</v>
      </c>
      <c r="G274" s="90"/>
      <c r="H274" s="90" t="s">
        <v>57</v>
      </c>
      <c r="I274" s="90" t="s">
        <v>40</v>
      </c>
      <c r="J274" s="90">
        <v>2008</v>
      </c>
      <c r="K274" s="90">
        <v>4</v>
      </c>
    </row>
    <row r="275" spans="1:11" ht="90">
      <c r="A275" s="88">
        <v>264</v>
      </c>
      <c r="B275" s="4" t="s">
        <v>1379</v>
      </c>
      <c r="C275" s="88" t="s">
        <v>1380</v>
      </c>
      <c r="D275" s="88" t="s">
        <v>617</v>
      </c>
      <c r="E275" s="88" t="s">
        <v>38</v>
      </c>
      <c r="F275" s="88" t="s">
        <v>39</v>
      </c>
      <c r="G275" s="88"/>
      <c r="H275" s="88" t="s">
        <v>1381</v>
      </c>
      <c r="I275" s="88" t="s">
        <v>40</v>
      </c>
      <c r="J275" s="88">
        <v>2009</v>
      </c>
      <c r="K275" s="88">
        <v>2</v>
      </c>
    </row>
    <row r="276" spans="1:11" ht="90">
      <c r="A276" s="88">
        <v>147</v>
      </c>
      <c r="B276" s="40" t="s">
        <v>913</v>
      </c>
      <c r="C276" s="39" t="s">
        <v>914</v>
      </c>
      <c r="D276" s="39" t="s">
        <v>120</v>
      </c>
      <c r="E276" s="39" t="s">
        <v>38</v>
      </c>
      <c r="F276" s="39" t="s">
        <v>39</v>
      </c>
      <c r="G276" s="39"/>
      <c r="H276" s="39" t="s">
        <v>72</v>
      </c>
      <c r="I276" s="39" t="s">
        <v>40</v>
      </c>
      <c r="J276" s="39" t="s">
        <v>1976</v>
      </c>
      <c r="K276" s="39">
        <v>1</v>
      </c>
    </row>
    <row r="277" spans="1:11" s="28" customFormat="1" ht="120">
      <c r="A277" s="88">
        <v>258</v>
      </c>
      <c r="B277" s="4" t="s">
        <v>1339</v>
      </c>
      <c r="C277" s="88" t="s">
        <v>1340</v>
      </c>
      <c r="D277" s="88" t="s">
        <v>120</v>
      </c>
      <c r="E277" s="88" t="s">
        <v>38</v>
      </c>
      <c r="F277" s="88" t="s">
        <v>143</v>
      </c>
      <c r="G277" s="88"/>
      <c r="H277" s="88" t="s">
        <v>57</v>
      </c>
      <c r="I277" s="88" t="s">
        <v>40</v>
      </c>
      <c r="J277" s="88">
        <v>1975</v>
      </c>
      <c r="K277" s="88">
        <v>1</v>
      </c>
    </row>
    <row r="278" spans="1:11" ht="45">
      <c r="A278" s="39">
        <v>2</v>
      </c>
      <c r="B278" s="4" t="s">
        <v>118</v>
      </c>
      <c r="C278" s="88" t="s">
        <v>119</v>
      </c>
      <c r="D278" s="88" t="s">
        <v>120</v>
      </c>
      <c r="E278" s="88" t="s">
        <v>62</v>
      </c>
      <c r="F278" s="88"/>
      <c r="G278" s="88" t="s">
        <v>63</v>
      </c>
      <c r="H278" s="88" t="s">
        <v>57</v>
      </c>
      <c r="I278" s="88" t="s">
        <v>40</v>
      </c>
      <c r="J278" s="88">
        <v>1977</v>
      </c>
      <c r="K278" s="88">
        <v>2</v>
      </c>
    </row>
    <row r="279" spans="1:11" s="28" customFormat="1" ht="60">
      <c r="A279" s="88">
        <v>65</v>
      </c>
      <c r="B279" s="4" t="s">
        <v>455</v>
      </c>
      <c r="C279" s="88" t="s">
        <v>456</v>
      </c>
      <c r="D279" s="88" t="s">
        <v>120</v>
      </c>
      <c r="E279" s="88" t="s">
        <v>38</v>
      </c>
      <c r="F279" s="88" t="s">
        <v>143</v>
      </c>
      <c r="G279" s="88"/>
      <c r="H279" s="88" t="s">
        <v>87</v>
      </c>
      <c r="I279" s="88" t="s">
        <v>40</v>
      </c>
      <c r="J279" s="88">
        <v>2007</v>
      </c>
      <c r="K279" s="88">
        <v>1</v>
      </c>
    </row>
    <row r="280" spans="1:11" s="28" customFormat="1" ht="45">
      <c r="A280" s="88">
        <v>101</v>
      </c>
      <c r="B280" s="4" t="s">
        <v>669</v>
      </c>
      <c r="C280" s="88" t="s">
        <v>670</v>
      </c>
      <c r="D280" s="88" t="s">
        <v>120</v>
      </c>
      <c r="E280" s="88" t="s">
        <v>62</v>
      </c>
      <c r="F280" s="88"/>
      <c r="G280" s="88" t="s">
        <v>63</v>
      </c>
      <c r="H280" s="88" t="s">
        <v>57</v>
      </c>
      <c r="I280" s="88" t="s">
        <v>40</v>
      </c>
      <c r="J280" s="88">
        <v>1998</v>
      </c>
      <c r="K280" s="88">
        <v>3</v>
      </c>
    </row>
  </sheetData>
  <sortState xmlns:xlrd2="http://schemas.microsoft.com/office/spreadsheetml/2017/richdata2" ref="A5:K280">
    <sortCondition ref="D5:D280"/>
    <sortCondition ref="C5:C280"/>
  </sortState>
  <mergeCells count="1">
    <mergeCell ref="A1:K1"/>
  </mergeCells>
  <hyperlinks>
    <hyperlink ref="B140" r:id="rId1" xr:uid="{4266AE1C-D5F0-4791-93C5-1D37D9E4413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63BC6-4343-4198-BDC9-D463DFB5B7DE}">
  <dimension ref="A1:F280"/>
  <sheetViews>
    <sheetView topLeftCell="A25" workbookViewId="0">
      <selection activeCell="G97" sqref="G97"/>
    </sheetView>
  </sheetViews>
  <sheetFormatPr baseColWidth="10" defaultColWidth="10.7109375" defaultRowHeight="15"/>
  <cols>
    <col min="1" max="1" width="5.42578125" style="2" customWidth="1"/>
    <col min="2" max="2" width="13.42578125" style="2" customWidth="1"/>
    <col min="3" max="4" width="10.7109375" style="2"/>
    <col min="5" max="5" width="21.42578125" style="3" customWidth="1"/>
    <col min="6" max="6" width="23.7109375" style="2" customWidth="1"/>
    <col min="7" max="16384" width="10.7109375" style="2"/>
  </cols>
  <sheetData>
    <row r="1" spans="1:6" ht="45.75" customHeight="1">
      <c r="A1" s="228" t="s">
        <v>0</v>
      </c>
      <c r="B1" s="228"/>
      <c r="C1" s="228"/>
      <c r="D1" s="228"/>
      <c r="E1" s="228"/>
      <c r="F1" s="228"/>
    </row>
    <row r="3" spans="1:6" ht="45">
      <c r="A3" s="88">
        <v>262</v>
      </c>
      <c r="B3" s="88" t="s">
        <v>88</v>
      </c>
      <c r="C3" s="88" t="s">
        <v>89</v>
      </c>
      <c r="D3" s="88" t="s">
        <v>1360</v>
      </c>
      <c r="E3" s="4" t="s">
        <v>1361</v>
      </c>
      <c r="F3" s="88">
        <v>1936</v>
      </c>
    </row>
    <row r="4" spans="1:6">
      <c r="A4" s="88">
        <v>263</v>
      </c>
      <c r="B4" s="88" t="s">
        <v>1367</v>
      </c>
      <c r="C4" s="88" t="s">
        <v>89</v>
      </c>
      <c r="D4" s="88" t="s">
        <v>1368</v>
      </c>
      <c r="E4" s="4" t="s">
        <v>1369</v>
      </c>
      <c r="F4" s="88">
        <v>2014</v>
      </c>
    </row>
    <row r="5" spans="1:6" s="6" customFormat="1" ht="30">
      <c r="A5" s="39">
        <v>47</v>
      </c>
      <c r="B5" s="101" t="s">
        <v>1447</v>
      </c>
      <c r="C5" s="101" t="s">
        <v>1923</v>
      </c>
      <c r="D5" s="101" t="s">
        <v>54</v>
      </c>
      <c r="E5" s="95" t="s">
        <v>1999</v>
      </c>
      <c r="F5" s="101">
        <v>1997</v>
      </c>
    </row>
    <row r="6" spans="1:6" ht="30">
      <c r="A6" s="39">
        <v>45</v>
      </c>
      <c r="B6" s="101" t="s">
        <v>25</v>
      </c>
      <c r="C6" s="101" t="s">
        <v>1923</v>
      </c>
      <c r="D6" s="101" t="s">
        <v>54</v>
      </c>
      <c r="E6" s="95" t="s">
        <v>1924</v>
      </c>
      <c r="F6" s="101">
        <v>2017</v>
      </c>
    </row>
    <row r="7" spans="1:6" ht="30">
      <c r="A7" s="39">
        <v>28</v>
      </c>
      <c r="B7" s="88" t="s">
        <v>25</v>
      </c>
      <c r="C7" s="88" t="s">
        <v>26</v>
      </c>
      <c r="D7" s="88" t="s">
        <v>54</v>
      </c>
      <c r="E7" s="4" t="s">
        <v>276</v>
      </c>
      <c r="F7" s="88">
        <v>1895</v>
      </c>
    </row>
    <row r="8" spans="1:6" ht="30">
      <c r="A8" s="39">
        <v>26</v>
      </c>
      <c r="B8" s="88" t="s">
        <v>25</v>
      </c>
      <c r="C8" s="88" t="s">
        <v>26</v>
      </c>
      <c r="D8" s="88" t="s">
        <v>54</v>
      </c>
      <c r="E8" s="4" t="s">
        <v>259</v>
      </c>
      <c r="F8" s="88">
        <v>1902</v>
      </c>
    </row>
    <row r="9" spans="1:6" ht="30">
      <c r="A9" s="39">
        <v>27</v>
      </c>
      <c r="B9" s="88" t="s">
        <v>25</v>
      </c>
      <c r="C9" s="88" t="s">
        <v>26</v>
      </c>
      <c r="D9" s="88" t="s">
        <v>54</v>
      </c>
      <c r="E9" s="4" t="s">
        <v>268</v>
      </c>
      <c r="F9" s="88">
        <v>1921</v>
      </c>
    </row>
    <row r="10" spans="1:6" ht="30">
      <c r="A10" s="39">
        <v>22</v>
      </c>
      <c r="B10" s="88" t="s">
        <v>25</v>
      </c>
      <c r="C10" s="88" t="s">
        <v>26</v>
      </c>
      <c r="D10" s="88" t="s">
        <v>54</v>
      </c>
      <c r="E10" s="4" t="s">
        <v>235</v>
      </c>
      <c r="F10" s="88">
        <v>1938</v>
      </c>
    </row>
    <row r="11" spans="1:6" ht="30">
      <c r="A11" s="39">
        <v>14</v>
      </c>
      <c r="B11" s="88" t="s">
        <v>25</v>
      </c>
      <c r="C11" s="88" t="s">
        <v>26</v>
      </c>
      <c r="D11" s="88" t="s">
        <v>54</v>
      </c>
      <c r="E11" s="4" t="s">
        <v>196</v>
      </c>
      <c r="F11" s="88">
        <v>1949</v>
      </c>
    </row>
    <row r="12" spans="1:6" ht="30">
      <c r="A12" s="39">
        <v>42</v>
      </c>
      <c r="B12" s="88" t="s">
        <v>25</v>
      </c>
      <c r="C12" s="88" t="s">
        <v>26</v>
      </c>
      <c r="D12" s="88" t="s">
        <v>54</v>
      </c>
      <c r="E12" s="4" t="s">
        <v>1486</v>
      </c>
      <c r="F12" s="88">
        <v>1952</v>
      </c>
    </row>
    <row r="13" spans="1:6" ht="30">
      <c r="A13" s="39">
        <v>38</v>
      </c>
      <c r="B13" s="88" t="s">
        <v>25</v>
      </c>
      <c r="C13" s="88" t="s">
        <v>26</v>
      </c>
      <c r="D13" s="88" t="s">
        <v>54</v>
      </c>
      <c r="E13" s="4" t="s">
        <v>338</v>
      </c>
      <c r="F13" s="88">
        <v>1958</v>
      </c>
    </row>
    <row r="14" spans="1:6" ht="45">
      <c r="A14" s="39">
        <v>25</v>
      </c>
      <c r="B14" s="88" t="s">
        <v>25</v>
      </c>
      <c r="C14" s="88" t="s">
        <v>26</v>
      </c>
      <c r="D14" s="88" t="s">
        <v>54</v>
      </c>
      <c r="E14" s="4" t="s">
        <v>251</v>
      </c>
      <c r="F14" s="88">
        <v>1960</v>
      </c>
    </row>
    <row r="15" spans="1:6" ht="30">
      <c r="A15" s="39">
        <v>30</v>
      </c>
      <c r="B15" s="88" t="s">
        <v>25</v>
      </c>
      <c r="C15" s="88" t="s">
        <v>26</v>
      </c>
      <c r="D15" s="88" t="s">
        <v>54</v>
      </c>
      <c r="E15" s="4" t="s">
        <v>292</v>
      </c>
      <c r="F15" s="88">
        <v>1960</v>
      </c>
    </row>
    <row r="16" spans="1:6" ht="45">
      <c r="A16" s="39">
        <v>34</v>
      </c>
      <c r="B16" s="88" t="s">
        <v>25</v>
      </c>
      <c r="C16" s="88" t="s">
        <v>26</v>
      </c>
      <c r="D16" s="88" t="s">
        <v>54</v>
      </c>
      <c r="E16" s="4" t="s">
        <v>315</v>
      </c>
      <c r="F16" s="88">
        <v>1964</v>
      </c>
    </row>
    <row r="17" spans="1:6" s="28" customFormat="1" ht="45">
      <c r="A17" s="39">
        <v>36</v>
      </c>
      <c r="B17" s="88" t="s">
        <v>25</v>
      </c>
      <c r="C17" s="88" t="s">
        <v>26</v>
      </c>
      <c r="D17" s="88" t="s">
        <v>54</v>
      </c>
      <c r="E17" s="4" t="s">
        <v>327</v>
      </c>
      <c r="F17" s="88">
        <v>1964</v>
      </c>
    </row>
    <row r="18" spans="1:6" ht="30">
      <c r="A18" s="39">
        <v>35</v>
      </c>
      <c r="B18" s="88" t="s">
        <v>25</v>
      </c>
      <c r="C18" s="88" t="s">
        <v>26</v>
      </c>
      <c r="D18" s="88" t="s">
        <v>54</v>
      </c>
      <c r="E18" s="4" t="s">
        <v>323</v>
      </c>
      <c r="F18" s="88">
        <v>1968</v>
      </c>
    </row>
    <row r="19" spans="1:6" ht="45">
      <c r="A19" s="39">
        <v>40</v>
      </c>
      <c r="B19" s="88" t="s">
        <v>25</v>
      </c>
      <c r="C19" s="88" t="s">
        <v>26</v>
      </c>
      <c r="D19" s="88" t="s">
        <v>54</v>
      </c>
      <c r="E19" s="4" t="s">
        <v>352</v>
      </c>
      <c r="F19" s="88">
        <v>1969</v>
      </c>
    </row>
    <row r="20" spans="1:6" ht="45">
      <c r="A20" s="39">
        <v>6</v>
      </c>
      <c r="B20" s="88" t="s">
        <v>25</v>
      </c>
      <c r="C20" s="88" t="s">
        <v>26</v>
      </c>
      <c r="D20" s="88" t="s">
        <v>27</v>
      </c>
      <c r="E20" s="4" t="s">
        <v>141</v>
      </c>
      <c r="F20" s="88">
        <v>1976</v>
      </c>
    </row>
    <row r="21" spans="1:6" ht="30">
      <c r="A21" s="39">
        <v>17</v>
      </c>
      <c r="B21" s="88" t="s">
        <v>25</v>
      </c>
      <c r="C21" s="88" t="s">
        <v>26</v>
      </c>
      <c r="D21" s="88" t="s">
        <v>54</v>
      </c>
      <c r="E21" s="4" t="s">
        <v>1834</v>
      </c>
      <c r="F21" s="88">
        <v>1976</v>
      </c>
    </row>
    <row r="22" spans="1:6" ht="45">
      <c r="A22" s="39">
        <v>37</v>
      </c>
      <c r="B22" s="88" t="s">
        <v>25</v>
      </c>
      <c r="C22" s="88" t="s">
        <v>26</v>
      </c>
      <c r="D22" s="88" t="s">
        <v>54</v>
      </c>
      <c r="E22" s="4" t="s">
        <v>332</v>
      </c>
      <c r="F22" s="88">
        <v>1976</v>
      </c>
    </row>
    <row r="23" spans="1:6" ht="30">
      <c r="A23" s="39">
        <v>49</v>
      </c>
      <c r="B23" s="88" t="s">
        <v>25</v>
      </c>
      <c r="C23" s="88" t="s">
        <v>26</v>
      </c>
      <c r="D23" s="88" t="s">
        <v>54</v>
      </c>
      <c r="E23" s="4" t="s">
        <v>361</v>
      </c>
      <c r="F23" s="88">
        <v>1976</v>
      </c>
    </row>
    <row r="24" spans="1:6" ht="30">
      <c r="A24" s="39">
        <v>2</v>
      </c>
      <c r="B24" s="88" t="s">
        <v>25</v>
      </c>
      <c r="C24" s="88" t="s">
        <v>26</v>
      </c>
      <c r="D24" s="88" t="s">
        <v>27</v>
      </c>
      <c r="E24" s="4" t="s">
        <v>118</v>
      </c>
      <c r="F24" s="88">
        <v>1977</v>
      </c>
    </row>
    <row r="25" spans="1:6" ht="30">
      <c r="A25" s="39">
        <v>29</v>
      </c>
      <c r="B25" s="88" t="s">
        <v>25</v>
      </c>
      <c r="C25" s="88" t="s">
        <v>26</v>
      </c>
      <c r="D25" s="88" t="s">
        <v>54</v>
      </c>
      <c r="E25" s="4" t="s">
        <v>285</v>
      </c>
      <c r="F25" s="88">
        <v>1978</v>
      </c>
    </row>
    <row r="26" spans="1:6" ht="30">
      <c r="A26" s="39">
        <v>9</v>
      </c>
      <c r="B26" s="88" t="s">
        <v>25</v>
      </c>
      <c r="C26" s="88" t="s">
        <v>26</v>
      </c>
      <c r="D26" s="88" t="s">
        <v>27</v>
      </c>
      <c r="E26" s="4" t="s">
        <v>163</v>
      </c>
      <c r="F26" s="88">
        <v>1979</v>
      </c>
    </row>
    <row r="27" spans="1:6" ht="45">
      <c r="A27" s="39">
        <v>8</v>
      </c>
      <c r="B27" s="88" t="s">
        <v>25</v>
      </c>
      <c r="C27" s="88" t="s">
        <v>26</v>
      </c>
      <c r="D27" s="88" t="s">
        <v>27</v>
      </c>
      <c r="E27" s="4" t="s">
        <v>156</v>
      </c>
      <c r="F27" s="88">
        <v>1981</v>
      </c>
    </row>
    <row r="28" spans="1:6" ht="30">
      <c r="A28" s="39">
        <v>12</v>
      </c>
      <c r="B28" s="88" t="s">
        <v>25</v>
      </c>
      <c r="C28" s="88" t="s">
        <v>175</v>
      </c>
      <c r="D28" s="88" t="s">
        <v>27</v>
      </c>
      <c r="E28" s="4" t="s">
        <v>187</v>
      </c>
      <c r="F28" s="36">
        <v>1982</v>
      </c>
    </row>
    <row r="29" spans="1:6" ht="30">
      <c r="A29" s="39">
        <v>3</v>
      </c>
      <c r="B29" s="88" t="s">
        <v>25</v>
      </c>
      <c r="C29" s="88" t="s">
        <v>26</v>
      </c>
      <c r="D29" s="88" t="s">
        <v>27</v>
      </c>
      <c r="E29" s="4" t="s">
        <v>128</v>
      </c>
      <c r="F29" s="88">
        <v>1983</v>
      </c>
    </row>
    <row r="30" spans="1:6" ht="30">
      <c r="A30" s="39">
        <v>19</v>
      </c>
      <c r="B30" s="88" t="s">
        <v>25</v>
      </c>
      <c r="C30" s="88" t="s">
        <v>26</v>
      </c>
      <c r="D30" s="88" t="s">
        <v>54</v>
      </c>
      <c r="E30" s="4" t="s">
        <v>223</v>
      </c>
      <c r="F30" s="88">
        <v>1987</v>
      </c>
    </row>
    <row r="31" spans="1:6" ht="45">
      <c r="A31" s="39">
        <v>32</v>
      </c>
      <c r="B31" s="88" t="s">
        <v>25</v>
      </c>
      <c r="C31" s="88" t="s">
        <v>26</v>
      </c>
      <c r="D31" s="88" t="s">
        <v>54</v>
      </c>
      <c r="E31" s="4" t="s">
        <v>304</v>
      </c>
      <c r="F31" s="88">
        <v>1991</v>
      </c>
    </row>
    <row r="32" spans="1:6" ht="30">
      <c r="A32" s="39">
        <v>4</v>
      </c>
      <c r="B32" s="88" t="s">
        <v>25</v>
      </c>
      <c r="C32" s="88" t="s">
        <v>26</v>
      </c>
      <c r="D32" s="88" t="s">
        <v>27</v>
      </c>
      <c r="E32" s="4" t="s">
        <v>37</v>
      </c>
      <c r="F32" s="88">
        <v>1994</v>
      </c>
    </row>
    <row r="33" spans="1:6" ht="45">
      <c r="A33" s="39">
        <v>15</v>
      </c>
      <c r="B33" s="88" t="s">
        <v>25</v>
      </c>
      <c r="C33" s="88" t="s">
        <v>26</v>
      </c>
      <c r="D33" s="88" t="s">
        <v>54</v>
      </c>
      <c r="E33" s="4" t="s">
        <v>201</v>
      </c>
      <c r="F33" s="88">
        <v>1996</v>
      </c>
    </row>
    <row r="34" spans="1:6" ht="30">
      <c r="A34" s="39">
        <v>13</v>
      </c>
      <c r="B34" s="101" t="s">
        <v>1447</v>
      </c>
      <c r="C34" s="101" t="s">
        <v>26</v>
      </c>
      <c r="D34" s="101" t="s">
        <v>27</v>
      </c>
      <c r="E34" s="95" t="s">
        <v>1993</v>
      </c>
      <c r="F34" s="101">
        <v>1998</v>
      </c>
    </row>
    <row r="35" spans="1:6" ht="45">
      <c r="A35" s="39">
        <v>10</v>
      </c>
      <c r="B35" s="88" t="s">
        <v>25</v>
      </c>
      <c r="C35" s="88" t="s">
        <v>175</v>
      </c>
      <c r="D35" s="88" t="s">
        <v>27</v>
      </c>
      <c r="E35" s="4" t="s">
        <v>176</v>
      </c>
      <c r="F35" s="88">
        <v>2002</v>
      </c>
    </row>
    <row r="36" spans="1:6" ht="45">
      <c r="A36" s="39">
        <v>5</v>
      </c>
      <c r="B36" s="88" t="s">
        <v>25</v>
      </c>
      <c r="C36" s="88" t="s">
        <v>26</v>
      </c>
      <c r="D36" s="88" t="s">
        <v>27</v>
      </c>
      <c r="E36" s="4" t="s">
        <v>136</v>
      </c>
      <c r="F36" s="88">
        <v>2004</v>
      </c>
    </row>
    <row r="37" spans="1:6" ht="30">
      <c r="A37" s="39">
        <v>11</v>
      </c>
      <c r="B37" s="88" t="s">
        <v>25</v>
      </c>
      <c r="C37" s="88" t="s">
        <v>175</v>
      </c>
      <c r="D37" s="88" t="s">
        <v>27</v>
      </c>
      <c r="E37" s="4" t="s">
        <v>181</v>
      </c>
      <c r="F37" s="88">
        <v>2004</v>
      </c>
    </row>
    <row r="38" spans="1:6" ht="30">
      <c r="A38" s="39">
        <v>16</v>
      </c>
      <c r="B38" s="88" t="s">
        <v>25</v>
      </c>
      <c r="C38" s="88" t="s">
        <v>26</v>
      </c>
      <c r="D38" s="88" t="s">
        <v>54</v>
      </c>
      <c r="E38" s="4" t="s">
        <v>205</v>
      </c>
      <c r="F38" s="88">
        <v>2004</v>
      </c>
    </row>
    <row r="39" spans="1:6" ht="45">
      <c r="A39" s="39">
        <v>21</v>
      </c>
      <c r="B39" s="88" t="s">
        <v>25</v>
      </c>
      <c r="C39" s="88" t="s">
        <v>26</v>
      </c>
      <c r="D39" s="88" t="s">
        <v>54</v>
      </c>
      <c r="E39" s="4" t="s">
        <v>231</v>
      </c>
      <c r="F39" s="88">
        <v>2004</v>
      </c>
    </row>
    <row r="40" spans="1:6" ht="45">
      <c r="A40" s="39">
        <v>1</v>
      </c>
      <c r="B40" s="39" t="s">
        <v>25</v>
      </c>
      <c r="C40" s="39" t="s">
        <v>26</v>
      </c>
      <c r="D40" s="39" t="s">
        <v>27</v>
      </c>
      <c r="E40" s="40" t="s">
        <v>109</v>
      </c>
      <c r="F40" s="39">
        <v>2006</v>
      </c>
    </row>
    <row r="41" spans="1:6" ht="30">
      <c r="A41" s="39">
        <v>24</v>
      </c>
      <c r="B41" s="88" t="s">
        <v>25</v>
      </c>
      <c r="C41" s="88" t="s">
        <v>26</v>
      </c>
      <c r="D41" s="88" t="s">
        <v>54</v>
      </c>
      <c r="E41" s="4" t="s">
        <v>246</v>
      </c>
      <c r="F41" s="88">
        <v>2008</v>
      </c>
    </row>
    <row r="42" spans="1:6" ht="45">
      <c r="A42" s="39">
        <v>41</v>
      </c>
      <c r="B42" s="88" t="s">
        <v>1447</v>
      </c>
      <c r="C42" s="88" t="s">
        <v>26</v>
      </c>
      <c r="D42" s="88" t="s">
        <v>54</v>
      </c>
      <c r="E42" s="4" t="s">
        <v>1448</v>
      </c>
      <c r="F42" s="88">
        <v>2008</v>
      </c>
    </row>
    <row r="43" spans="1:6" ht="30">
      <c r="A43" s="39">
        <v>43</v>
      </c>
      <c r="B43" s="88" t="s">
        <v>1497</v>
      </c>
      <c r="C43" s="88" t="s">
        <v>26</v>
      </c>
      <c r="D43" s="88" t="s">
        <v>54</v>
      </c>
      <c r="E43" s="4" t="s">
        <v>1498</v>
      </c>
      <c r="F43" s="88">
        <v>2008</v>
      </c>
    </row>
    <row r="44" spans="1:6" ht="30">
      <c r="A44" s="39">
        <v>33</v>
      </c>
      <c r="B44" s="88" t="s">
        <v>25</v>
      </c>
      <c r="C44" s="88" t="s">
        <v>26</v>
      </c>
      <c r="D44" s="88" t="s">
        <v>54</v>
      </c>
      <c r="E44" s="4" t="s">
        <v>307</v>
      </c>
      <c r="F44" s="88">
        <v>2009</v>
      </c>
    </row>
    <row r="45" spans="1:6" ht="30">
      <c r="A45" s="39">
        <v>7</v>
      </c>
      <c r="B45" s="88" t="s">
        <v>25</v>
      </c>
      <c r="C45" s="88" t="s">
        <v>26</v>
      </c>
      <c r="D45" s="88" t="s">
        <v>27</v>
      </c>
      <c r="E45" s="4" t="s">
        <v>150</v>
      </c>
      <c r="F45" s="88">
        <v>2013</v>
      </c>
    </row>
    <row r="46" spans="1:6" s="28" customFormat="1" ht="30">
      <c r="A46" s="39">
        <v>39</v>
      </c>
      <c r="B46" s="88" t="s">
        <v>25</v>
      </c>
      <c r="C46" s="88" t="s">
        <v>26</v>
      </c>
      <c r="D46" s="88" t="s">
        <v>54</v>
      </c>
      <c r="E46" s="4" t="s">
        <v>346</v>
      </c>
      <c r="F46" s="88">
        <v>2013</v>
      </c>
    </row>
    <row r="47" spans="1:6" s="28" customFormat="1" ht="30">
      <c r="A47" s="39">
        <v>23</v>
      </c>
      <c r="B47" s="88" t="s">
        <v>25</v>
      </c>
      <c r="C47" s="88" t="s">
        <v>26</v>
      </c>
      <c r="D47" s="88" t="s">
        <v>54</v>
      </c>
      <c r="E47" s="4" t="s">
        <v>239</v>
      </c>
      <c r="F47" s="88">
        <v>2014</v>
      </c>
    </row>
    <row r="48" spans="1:6" s="28" customFormat="1" ht="30">
      <c r="A48" s="39">
        <v>44</v>
      </c>
      <c r="B48" s="88" t="s">
        <v>25</v>
      </c>
      <c r="C48" s="88" t="s">
        <v>26</v>
      </c>
      <c r="D48" s="88" t="s">
        <v>54</v>
      </c>
      <c r="E48" s="4" t="s">
        <v>1509</v>
      </c>
      <c r="F48" s="88">
        <v>2016</v>
      </c>
    </row>
    <row r="49" spans="1:6" s="28" customFormat="1" ht="30">
      <c r="A49" s="39">
        <v>46</v>
      </c>
      <c r="B49" s="101" t="s">
        <v>1447</v>
      </c>
      <c r="C49" s="101" t="s">
        <v>26</v>
      </c>
      <c r="D49" s="101" t="s">
        <v>54</v>
      </c>
      <c r="E49" s="95" t="s">
        <v>1987</v>
      </c>
      <c r="F49" s="101">
        <v>2016</v>
      </c>
    </row>
    <row r="50" spans="1:6" s="28" customFormat="1" ht="75">
      <c r="A50" s="39">
        <v>48</v>
      </c>
      <c r="B50" s="101" t="s">
        <v>1447</v>
      </c>
      <c r="C50" s="101" t="s">
        <v>26</v>
      </c>
      <c r="D50" s="101" t="s">
        <v>54</v>
      </c>
      <c r="E50" s="95" t="s">
        <v>2014</v>
      </c>
      <c r="F50" s="101">
        <v>2018</v>
      </c>
    </row>
    <row r="51" spans="1:6" s="28" customFormat="1" ht="60">
      <c r="A51" s="39">
        <v>20</v>
      </c>
      <c r="B51" s="88" t="s">
        <v>25</v>
      </c>
      <c r="C51" s="88" t="s">
        <v>26</v>
      </c>
      <c r="D51" s="88" t="s">
        <v>54</v>
      </c>
      <c r="E51" s="4" t="s">
        <v>1965</v>
      </c>
      <c r="F51" s="88" t="s">
        <v>1968</v>
      </c>
    </row>
    <row r="52" spans="1:6" s="28" customFormat="1" ht="30">
      <c r="A52" s="39">
        <v>18</v>
      </c>
      <c r="B52" s="88" t="s">
        <v>25</v>
      </c>
      <c r="C52" s="88" t="s">
        <v>26</v>
      </c>
      <c r="D52" s="88" t="s">
        <v>54</v>
      </c>
      <c r="E52" s="4" t="s">
        <v>218</v>
      </c>
      <c r="F52" s="88" t="s">
        <v>1964</v>
      </c>
    </row>
    <row r="53" spans="1:6" ht="30">
      <c r="A53" s="39">
        <v>31</v>
      </c>
      <c r="B53" s="88" t="s">
        <v>25</v>
      </c>
      <c r="C53" s="88" t="s">
        <v>26</v>
      </c>
      <c r="D53" s="88" t="s">
        <v>54</v>
      </c>
      <c r="E53" s="4" t="s">
        <v>300</v>
      </c>
      <c r="F53" s="88" t="s">
        <v>1973</v>
      </c>
    </row>
    <row r="54" spans="1:6" ht="30">
      <c r="A54" s="98">
        <v>193</v>
      </c>
      <c r="B54" s="101">
        <v>3</v>
      </c>
      <c r="C54" s="101" t="s">
        <v>97</v>
      </c>
      <c r="D54" s="101" t="s">
        <v>100</v>
      </c>
      <c r="E54" s="95" t="s">
        <v>1954</v>
      </c>
      <c r="F54" s="101">
        <v>1922</v>
      </c>
    </row>
    <row r="55" spans="1:6" ht="30">
      <c r="A55" s="98">
        <v>192</v>
      </c>
      <c r="B55" s="88">
        <v>3</v>
      </c>
      <c r="C55" s="88" t="s">
        <v>97</v>
      </c>
      <c r="D55" s="88" t="s">
        <v>100</v>
      </c>
      <c r="E55" s="4" t="s">
        <v>1521</v>
      </c>
      <c r="F55" s="88">
        <v>1939</v>
      </c>
    </row>
    <row r="56" spans="1:6" ht="45">
      <c r="A56" s="98">
        <v>197</v>
      </c>
      <c r="B56" s="88">
        <v>3</v>
      </c>
      <c r="C56" s="88" t="s">
        <v>97</v>
      </c>
      <c r="D56" s="88" t="s">
        <v>1165</v>
      </c>
      <c r="E56" s="4" t="s">
        <v>1174</v>
      </c>
      <c r="F56" s="88">
        <v>1967</v>
      </c>
    </row>
    <row r="57" spans="1:6" ht="30">
      <c r="A57" s="98">
        <v>195</v>
      </c>
      <c r="B57" s="88">
        <v>3</v>
      </c>
      <c r="C57" s="88" t="s">
        <v>97</v>
      </c>
      <c r="D57" s="88" t="s">
        <v>1154</v>
      </c>
      <c r="E57" s="4" t="s">
        <v>1160</v>
      </c>
      <c r="F57" s="88">
        <v>1988</v>
      </c>
    </row>
    <row r="58" spans="1:6" ht="30">
      <c r="A58" s="98">
        <v>189</v>
      </c>
      <c r="B58" s="88">
        <v>3</v>
      </c>
      <c r="C58" s="88" t="s">
        <v>97</v>
      </c>
      <c r="D58" s="88" t="s">
        <v>100</v>
      </c>
      <c r="E58" s="4" t="s">
        <v>1136</v>
      </c>
      <c r="F58" s="88">
        <v>1989</v>
      </c>
    </row>
    <row r="59" spans="1:6" ht="30">
      <c r="A59" s="98">
        <v>201</v>
      </c>
      <c r="B59" s="88">
        <v>3</v>
      </c>
      <c r="C59" s="88" t="s">
        <v>97</v>
      </c>
      <c r="D59" s="88" t="s">
        <v>98</v>
      </c>
      <c r="E59" s="4" t="s">
        <v>1194</v>
      </c>
      <c r="F59" s="88">
        <v>1994</v>
      </c>
    </row>
    <row r="60" spans="1:6" ht="30">
      <c r="A60" s="98">
        <v>196</v>
      </c>
      <c r="B60" s="88">
        <v>3</v>
      </c>
      <c r="C60" s="88" t="s">
        <v>97</v>
      </c>
      <c r="D60" s="88" t="s">
        <v>1165</v>
      </c>
      <c r="E60" s="4" t="s">
        <v>1166</v>
      </c>
      <c r="F60" s="88">
        <v>1995</v>
      </c>
    </row>
    <row r="61" spans="1:6" ht="30">
      <c r="A61" s="98">
        <v>186</v>
      </c>
      <c r="B61" s="88">
        <v>3</v>
      </c>
      <c r="C61" s="88" t="s">
        <v>97</v>
      </c>
      <c r="D61" s="88" t="s">
        <v>100</v>
      </c>
      <c r="E61" s="4" t="s">
        <v>1120</v>
      </c>
      <c r="F61" s="88">
        <v>1996</v>
      </c>
    </row>
    <row r="62" spans="1:6" ht="30">
      <c r="A62" s="98">
        <v>194</v>
      </c>
      <c r="B62" s="88">
        <v>3</v>
      </c>
      <c r="C62" s="88" t="s">
        <v>97</v>
      </c>
      <c r="D62" s="88" t="s">
        <v>1154</v>
      </c>
      <c r="E62" s="4" t="s">
        <v>1155</v>
      </c>
      <c r="F62" s="88">
        <v>1997</v>
      </c>
    </row>
    <row r="63" spans="1:6" s="8" customFormat="1" ht="30">
      <c r="A63" s="98">
        <v>202</v>
      </c>
      <c r="B63" s="88">
        <v>3</v>
      </c>
      <c r="C63" s="88" t="s">
        <v>97</v>
      </c>
      <c r="D63" s="88" t="s">
        <v>98</v>
      </c>
      <c r="E63" s="4" t="s">
        <v>1198</v>
      </c>
      <c r="F63" s="88">
        <v>2001</v>
      </c>
    </row>
    <row r="64" spans="1:6" s="8" customFormat="1" ht="30">
      <c r="A64" s="98">
        <v>190</v>
      </c>
      <c r="B64" s="88">
        <v>3</v>
      </c>
      <c r="C64" s="88" t="s">
        <v>97</v>
      </c>
      <c r="D64" s="88" t="s">
        <v>100</v>
      </c>
      <c r="E64" s="4" t="s">
        <v>1144</v>
      </c>
      <c r="F64" s="36">
        <v>2004</v>
      </c>
    </row>
    <row r="65" spans="1:6" s="8" customFormat="1" ht="30">
      <c r="A65" s="98">
        <v>203</v>
      </c>
      <c r="B65" s="88">
        <v>3</v>
      </c>
      <c r="C65" s="88" t="s">
        <v>97</v>
      </c>
      <c r="D65" s="88" t="s">
        <v>1203</v>
      </c>
      <c r="E65" s="4" t="s">
        <v>1204</v>
      </c>
      <c r="F65" s="88">
        <v>2004</v>
      </c>
    </row>
    <row r="66" spans="1:6" s="28" customFormat="1" ht="30">
      <c r="A66" s="98">
        <v>185</v>
      </c>
      <c r="B66" s="98">
        <v>3</v>
      </c>
      <c r="C66" s="97" t="s">
        <v>97</v>
      </c>
      <c r="D66" s="98" t="s">
        <v>1909</v>
      </c>
      <c r="E66" s="97" t="s">
        <v>1910</v>
      </c>
      <c r="F66" s="98">
        <v>2008</v>
      </c>
    </row>
    <row r="67" spans="1:6" ht="30">
      <c r="A67" s="98">
        <v>187</v>
      </c>
      <c r="B67" s="88">
        <v>3</v>
      </c>
      <c r="C67" s="88" t="s">
        <v>97</v>
      </c>
      <c r="D67" s="88" t="s">
        <v>100</v>
      </c>
      <c r="E67" s="4" t="s">
        <v>1128</v>
      </c>
      <c r="F67" s="88">
        <v>2008</v>
      </c>
    </row>
    <row r="68" spans="1:6" ht="45">
      <c r="A68" s="98">
        <v>198</v>
      </c>
      <c r="B68" s="88">
        <v>3</v>
      </c>
      <c r="C68" s="88" t="s">
        <v>97</v>
      </c>
      <c r="D68" s="88" t="s">
        <v>98</v>
      </c>
      <c r="E68" s="4" t="s">
        <v>1180</v>
      </c>
      <c r="F68" s="88">
        <v>2010</v>
      </c>
    </row>
    <row r="69" spans="1:6" ht="30">
      <c r="A69" s="98">
        <v>204</v>
      </c>
      <c r="B69" s="88">
        <v>3</v>
      </c>
      <c r="C69" s="88" t="s">
        <v>97</v>
      </c>
      <c r="D69" s="88" t="s">
        <v>1210</v>
      </c>
      <c r="E69" s="4" t="s">
        <v>1211</v>
      </c>
      <c r="F69" s="88">
        <v>2010</v>
      </c>
    </row>
    <row r="70" spans="1:6" ht="30">
      <c r="A70" s="98">
        <v>205</v>
      </c>
      <c r="B70" s="88">
        <v>3</v>
      </c>
      <c r="C70" s="88" t="s">
        <v>97</v>
      </c>
      <c r="D70" s="88" t="s">
        <v>1216</v>
      </c>
      <c r="E70" s="4" t="s">
        <v>1217</v>
      </c>
      <c r="F70" s="88">
        <v>2011</v>
      </c>
    </row>
    <row r="71" spans="1:6" ht="30">
      <c r="A71" s="98">
        <v>188</v>
      </c>
      <c r="B71" s="88">
        <v>3</v>
      </c>
      <c r="C71" s="88" t="s">
        <v>97</v>
      </c>
      <c r="D71" s="88" t="s">
        <v>100</v>
      </c>
      <c r="E71" s="4" t="s">
        <v>1132</v>
      </c>
      <c r="F71" s="88">
        <v>2012</v>
      </c>
    </row>
    <row r="72" spans="1:6" s="28" customFormat="1" ht="45">
      <c r="A72" s="98">
        <v>200</v>
      </c>
      <c r="B72" s="88">
        <v>3</v>
      </c>
      <c r="C72" s="88" t="s">
        <v>97</v>
      </c>
      <c r="D72" s="88" t="s">
        <v>98</v>
      </c>
      <c r="E72" s="4" t="s">
        <v>1189</v>
      </c>
      <c r="F72" s="88">
        <v>2013</v>
      </c>
    </row>
    <row r="73" spans="1:6" s="28" customFormat="1" ht="30">
      <c r="A73" s="98">
        <v>199</v>
      </c>
      <c r="B73" s="88">
        <v>3</v>
      </c>
      <c r="C73" s="88" t="s">
        <v>97</v>
      </c>
      <c r="D73" s="88" t="s">
        <v>98</v>
      </c>
      <c r="E73" s="4" t="s">
        <v>1186</v>
      </c>
      <c r="F73" s="88" t="s">
        <v>1968</v>
      </c>
    </row>
    <row r="74" spans="1:6" s="28" customFormat="1" ht="30">
      <c r="A74" s="98">
        <v>191</v>
      </c>
      <c r="B74" s="88">
        <v>3</v>
      </c>
      <c r="C74" s="88" t="s">
        <v>97</v>
      </c>
      <c r="D74" s="88" t="s">
        <v>100</v>
      </c>
      <c r="E74" s="4" t="s">
        <v>1149</v>
      </c>
      <c r="F74" s="88" t="s">
        <v>2023</v>
      </c>
    </row>
    <row r="75" spans="1:6" ht="25.5">
      <c r="A75" s="88">
        <v>248</v>
      </c>
      <c r="B75" s="25" t="s">
        <v>103</v>
      </c>
      <c r="C75" s="25" t="s">
        <v>104</v>
      </c>
      <c r="D75" s="104" t="s">
        <v>1298</v>
      </c>
      <c r="E75" s="104" t="s">
        <v>1864</v>
      </c>
      <c r="F75" s="104">
        <v>1928</v>
      </c>
    </row>
    <row r="76" spans="1:6" ht="85.5" customHeight="1">
      <c r="A76" s="88">
        <v>247</v>
      </c>
      <c r="B76" s="25" t="s">
        <v>103</v>
      </c>
      <c r="C76" s="25" t="s">
        <v>104</v>
      </c>
      <c r="D76" s="104" t="s">
        <v>1298</v>
      </c>
      <c r="E76" s="104" t="s">
        <v>1863</v>
      </c>
      <c r="F76" s="104">
        <v>1951</v>
      </c>
    </row>
    <row r="77" spans="1:6" ht="25.5">
      <c r="A77" s="88">
        <v>234</v>
      </c>
      <c r="B77" s="25" t="s">
        <v>103</v>
      </c>
      <c r="C77" s="25" t="s">
        <v>104</v>
      </c>
      <c r="D77" s="104" t="s">
        <v>1236</v>
      </c>
      <c r="E77" s="108" t="s">
        <v>1278</v>
      </c>
      <c r="F77" s="104">
        <v>1958</v>
      </c>
    </row>
    <row r="78" spans="1:6" ht="28.5">
      <c r="A78" s="88">
        <v>207</v>
      </c>
      <c r="B78" s="12" t="s">
        <v>1228</v>
      </c>
      <c r="C78" s="12" t="s">
        <v>104</v>
      </c>
      <c r="D78" s="16" t="s">
        <v>1220</v>
      </c>
      <c r="E78" s="17" t="s">
        <v>1848</v>
      </c>
      <c r="F78" s="16">
        <v>1962</v>
      </c>
    </row>
    <row r="79" spans="1:6" ht="25.5">
      <c r="A79" s="88">
        <v>251</v>
      </c>
      <c r="B79" s="25" t="s">
        <v>1604</v>
      </c>
      <c r="C79" s="25" t="s">
        <v>1605</v>
      </c>
      <c r="D79" s="71" t="s">
        <v>1653</v>
      </c>
      <c r="E79" s="72" t="s">
        <v>1867</v>
      </c>
      <c r="F79" s="71">
        <v>1963</v>
      </c>
    </row>
    <row r="80" spans="1:6" ht="25.5">
      <c r="A80" s="88">
        <v>244</v>
      </c>
      <c r="B80" s="25" t="s">
        <v>103</v>
      </c>
      <c r="C80" s="25" t="s">
        <v>104</v>
      </c>
      <c r="D80" s="104" t="s">
        <v>1298</v>
      </c>
      <c r="E80" s="71" t="s">
        <v>1860</v>
      </c>
      <c r="F80" s="104">
        <v>1969</v>
      </c>
    </row>
    <row r="81" spans="1:6" ht="38.25">
      <c r="A81" s="88">
        <v>230</v>
      </c>
      <c r="B81" s="25" t="s">
        <v>103</v>
      </c>
      <c r="C81" s="25" t="s">
        <v>104</v>
      </c>
      <c r="D81" s="104" t="s">
        <v>1236</v>
      </c>
      <c r="E81" s="108" t="s">
        <v>1270</v>
      </c>
      <c r="F81" s="104">
        <v>1973</v>
      </c>
    </row>
    <row r="82" spans="1:6" ht="51">
      <c r="A82" s="88">
        <v>245</v>
      </c>
      <c r="B82" s="25" t="s">
        <v>103</v>
      </c>
      <c r="C82" s="25" t="s">
        <v>104</v>
      </c>
      <c r="D82" s="104" t="s">
        <v>1298</v>
      </c>
      <c r="E82" s="104" t="s">
        <v>1861</v>
      </c>
      <c r="F82" s="104">
        <v>1975</v>
      </c>
    </row>
    <row r="83" spans="1:6" s="8" customFormat="1" ht="25.5">
      <c r="A83" s="88">
        <v>220</v>
      </c>
      <c r="B83" s="25" t="s">
        <v>103</v>
      </c>
      <c r="C83" s="25" t="s">
        <v>104</v>
      </c>
      <c r="D83" s="104" t="s">
        <v>1236</v>
      </c>
      <c r="E83" s="108" t="s">
        <v>1252</v>
      </c>
      <c r="F83" s="104">
        <v>1977</v>
      </c>
    </row>
    <row r="84" spans="1:6" s="8" customFormat="1" ht="25.5">
      <c r="A84" s="88">
        <v>212</v>
      </c>
      <c r="B84" s="88" t="s">
        <v>103</v>
      </c>
      <c r="C84" s="88" t="s">
        <v>104</v>
      </c>
      <c r="D84" s="107" t="s">
        <v>1236</v>
      </c>
      <c r="E84" s="115" t="s">
        <v>1852</v>
      </c>
      <c r="F84" s="107">
        <v>1979</v>
      </c>
    </row>
    <row r="85" spans="1:6" s="8" customFormat="1" ht="38.25">
      <c r="A85" s="88">
        <v>225</v>
      </c>
      <c r="B85" s="25" t="s">
        <v>103</v>
      </c>
      <c r="C85" s="25" t="s">
        <v>104</v>
      </c>
      <c r="D85" s="104" t="s">
        <v>1236</v>
      </c>
      <c r="E85" s="108" t="s">
        <v>1261</v>
      </c>
      <c r="F85" s="104">
        <v>1979</v>
      </c>
    </row>
    <row r="86" spans="1:6" ht="25.5">
      <c r="A86" s="88">
        <v>233</v>
      </c>
      <c r="B86" s="25" t="s">
        <v>103</v>
      </c>
      <c r="C86" s="25" t="s">
        <v>104</v>
      </c>
      <c r="D86" s="104" t="s">
        <v>1236</v>
      </c>
      <c r="E86" s="108" t="s">
        <v>1276</v>
      </c>
      <c r="F86" s="104">
        <v>1979</v>
      </c>
    </row>
    <row r="87" spans="1:6" ht="25.5">
      <c r="A87" s="88">
        <v>209</v>
      </c>
      <c r="B87" s="12" t="s">
        <v>103</v>
      </c>
      <c r="C87" s="12" t="s">
        <v>104</v>
      </c>
      <c r="D87" s="16" t="s">
        <v>1236</v>
      </c>
      <c r="E87" s="111" t="s">
        <v>1849</v>
      </c>
      <c r="F87" s="16">
        <v>1980</v>
      </c>
    </row>
    <row r="88" spans="1:6" ht="38.25">
      <c r="A88" s="88">
        <v>255</v>
      </c>
      <c r="B88" s="88" t="s">
        <v>1604</v>
      </c>
      <c r="C88" s="88" t="s">
        <v>1605</v>
      </c>
      <c r="D88" s="88" t="s">
        <v>1322</v>
      </c>
      <c r="E88" s="77" t="s">
        <v>1819</v>
      </c>
      <c r="F88" s="88">
        <v>1980</v>
      </c>
    </row>
    <row r="89" spans="1:6" s="8" customFormat="1" ht="51">
      <c r="A89" s="88">
        <v>228</v>
      </c>
      <c r="B89" s="25" t="s">
        <v>103</v>
      </c>
      <c r="C89" s="25" t="s">
        <v>104</v>
      </c>
      <c r="D89" s="104" t="s">
        <v>1236</v>
      </c>
      <c r="E89" s="108" t="s">
        <v>1266</v>
      </c>
      <c r="F89" s="104">
        <v>1982</v>
      </c>
    </row>
    <row r="90" spans="1:6" ht="51">
      <c r="A90" s="88">
        <v>249</v>
      </c>
      <c r="B90" s="25" t="s">
        <v>103</v>
      </c>
      <c r="C90" s="25" t="s">
        <v>104</v>
      </c>
      <c r="D90" s="71" t="s">
        <v>1298</v>
      </c>
      <c r="E90" s="71" t="s">
        <v>1865</v>
      </c>
      <c r="F90" s="71">
        <v>1982</v>
      </c>
    </row>
    <row r="91" spans="1:6" ht="38.25">
      <c r="A91" s="88">
        <v>237</v>
      </c>
      <c r="B91" s="25" t="s">
        <v>103</v>
      </c>
      <c r="C91" s="25" t="s">
        <v>104</v>
      </c>
      <c r="D91" s="104" t="s">
        <v>1236</v>
      </c>
      <c r="E91" s="108" t="s">
        <v>1282</v>
      </c>
      <c r="F91" s="104">
        <v>1983</v>
      </c>
    </row>
    <row r="92" spans="1:6" ht="25.5">
      <c r="A92" s="88">
        <v>218</v>
      </c>
      <c r="B92" s="25" t="s">
        <v>103</v>
      </c>
      <c r="C92" s="25" t="s">
        <v>104</v>
      </c>
      <c r="D92" s="104" t="s">
        <v>1236</v>
      </c>
      <c r="E92" s="108" t="s">
        <v>1858</v>
      </c>
      <c r="F92" s="104">
        <v>1984</v>
      </c>
    </row>
    <row r="93" spans="1:6" ht="51">
      <c r="A93" s="88">
        <v>229</v>
      </c>
      <c r="B93" s="25" t="s">
        <v>103</v>
      </c>
      <c r="C93" s="25" t="s">
        <v>104</v>
      </c>
      <c r="D93" s="104" t="s">
        <v>1236</v>
      </c>
      <c r="E93" s="108" t="s">
        <v>1268</v>
      </c>
      <c r="F93" s="104">
        <v>1984</v>
      </c>
    </row>
    <row r="94" spans="1:6" ht="25.5">
      <c r="A94" s="88">
        <v>214</v>
      </c>
      <c r="B94" s="88" t="s">
        <v>103</v>
      </c>
      <c r="C94" s="88" t="s">
        <v>104</v>
      </c>
      <c r="D94" s="107" t="s">
        <v>1236</v>
      </c>
      <c r="E94" s="115" t="s">
        <v>1854</v>
      </c>
      <c r="F94" s="107">
        <v>1985</v>
      </c>
    </row>
    <row r="95" spans="1:6" ht="25.5">
      <c r="A95" s="88">
        <v>238</v>
      </c>
      <c r="B95" s="25" t="s">
        <v>103</v>
      </c>
      <c r="C95" s="25" t="s">
        <v>104</v>
      </c>
      <c r="D95" s="104" t="s">
        <v>1236</v>
      </c>
      <c r="E95" s="108" t="s">
        <v>1284</v>
      </c>
      <c r="F95" s="104">
        <v>1985</v>
      </c>
    </row>
    <row r="96" spans="1:6" s="8" customFormat="1" ht="25.5">
      <c r="A96" s="88">
        <v>254</v>
      </c>
      <c r="B96" s="88" t="s">
        <v>103</v>
      </c>
      <c r="C96" s="88" t="s">
        <v>104</v>
      </c>
      <c r="D96" s="88" t="s">
        <v>1322</v>
      </c>
      <c r="E96" s="77" t="s">
        <v>1868</v>
      </c>
      <c r="F96" s="88">
        <v>1987</v>
      </c>
    </row>
    <row r="97" spans="1:6" s="8" customFormat="1" ht="180">
      <c r="A97" s="88">
        <v>265</v>
      </c>
      <c r="B97" s="88" t="s">
        <v>1492</v>
      </c>
      <c r="C97" s="88" t="s">
        <v>104</v>
      </c>
      <c r="D97" s="88" t="s">
        <v>1824</v>
      </c>
      <c r="E97" s="4" t="s">
        <v>1825</v>
      </c>
      <c r="F97" s="88">
        <v>1991</v>
      </c>
    </row>
    <row r="98" spans="1:6" s="8" customFormat="1" ht="51">
      <c r="A98" s="88">
        <v>227</v>
      </c>
      <c r="B98" s="25" t="s">
        <v>103</v>
      </c>
      <c r="C98" s="25" t="s">
        <v>104</v>
      </c>
      <c r="D98" s="104" t="s">
        <v>1236</v>
      </c>
      <c r="E98" s="108" t="s">
        <v>1264</v>
      </c>
      <c r="F98" s="104">
        <v>1994</v>
      </c>
    </row>
    <row r="99" spans="1:6" s="8" customFormat="1">
      <c r="A99" s="88">
        <v>250</v>
      </c>
      <c r="B99" s="25" t="s">
        <v>103</v>
      </c>
      <c r="C99" s="25" t="s">
        <v>104</v>
      </c>
      <c r="D99" s="71" t="s">
        <v>1298</v>
      </c>
      <c r="E99" s="71" t="s">
        <v>1866</v>
      </c>
      <c r="F99" s="71">
        <v>1994</v>
      </c>
    </row>
    <row r="100" spans="1:6" s="8" customFormat="1" ht="38.25">
      <c r="A100" s="88">
        <v>210</v>
      </c>
      <c r="B100" s="25" t="s">
        <v>103</v>
      </c>
      <c r="C100" s="25" t="s">
        <v>104</v>
      </c>
      <c r="D100" s="104" t="s">
        <v>1236</v>
      </c>
      <c r="E100" s="108" t="s">
        <v>1850</v>
      </c>
      <c r="F100" s="104">
        <v>1995</v>
      </c>
    </row>
    <row r="101" spans="1:6" ht="51">
      <c r="A101" s="88">
        <v>246</v>
      </c>
      <c r="B101" s="25" t="s">
        <v>103</v>
      </c>
      <c r="C101" s="25" t="s">
        <v>104</v>
      </c>
      <c r="D101" s="104" t="s">
        <v>1298</v>
      </c>
      <c r="E101" s="104" t="s">
        <v>1862</v>
      </c>
      <c r="F101" s="104">
        <v>1995</v>
      </c>
    </row>
    <row r="102" spans="1:6" ht="25.5">
      <c r="A102" s="88">
        <v>252</v>
      </c>
      <c r="B102" s="88" t="s">
        <v>103</v>
      </c>
      <c r="C102" s="88" t="s">
        <v>104</v>
      </c>
      <c r="D102" s="44" t="s">
        <v>1312</v>
      </c>
      <c r="E102" s="137" t="s">
        <v>1313</v>
      </c>
      <c r="F102" s="44">
        <v>1997</v>
      </c>
    </row>
    <row r="103" spans="1:6" ht="39.75">
      <c r="A103" s="88">
        <v>208</v>
      </c>
      <c r="B103" s="12" t="s">
        <v>103</v>
      </c>
      <c r="C103" s="12" t="s">
        <v>104</v>
      </c>
      <c r="D103" s="16" t="s">
        <v>1220</v>
      </c>
      <c r="E103" s="17" t="s">
        <v>1232</v>
      </c>
      <c r="F103" s="16">
        <v>1998</v>
      </c>
    </row>
    <row r="104" spans="1:6" s="8" customFormat="1" ht="25.5">
      <c r="A104" s="88">
        <v>240</v>
      </c>
      <c r="B104" s="25" t="s">
        <v>103</v>
      </c>
      <c r="C104" s="25" t="s">
        <v>104</v>
      </c>
      <c r="D104" s="104" t="s">
        <v>105</v>
      </c>
      <c r="E104" s="108" t="s">
        <v>1583</v>
      </c>
      <c r="F104" s="104">
        <v>2002</v>
      </c>
    </row>
    <row r="105" spans="1:6" ht="25.5">
      <c r="A105" s="88">
        <v>215</v>
      </c>
      <c r="B105" s="12" t="s">
        <v>103</v>
      </c>
      <c r="C105" s="12" t="s">
        <v>104</v>
      </c>
      <c r="D105" s="105" t="s">
        <v>1236</v>
      </c>
      <c r="E105" s="112" t="s">
        <v>1855</v>
      </c>
      <c r="F105" s="105">
        <v>2004</v>
      </c>
    </row>
    <row r="106" spans="1:6" ht="38.25">
      <c r="A106" s="88">
        <v>222</v>
      </c>
      <c r="B106" s="25" t="s">
        <v>103</v>
      </c>
      <c r="C106" s="25" t="s">
        <v>104</v>
      </c>
      <c r="D106" s="104" t="s">
        <v>1236</v>
      </c>
      <c r="E106" s="108" t="s">
        <v>1256</v>
      </c>
      <c r="F106" s="104">
        <v>2004</v>
      </c>
    </row>
    <row r="107" spans="1:6" ht="25.5">
      <c r="A107" s="88">
        <v>224</v>
      </c>
      <c r="B107" s="25" t="s">
        <v>103</v>
      </c>
      <c r="C107" s="25" t="s">
        <v>104</v>
      </c>
      <c r="D107" s="104" t="s">
        <v>1236</v>
      </c>
      <c r="E107" s="108" t="s">
        <v>1259</v>
      </c>
      <c r="F107" s="104">
        <v>2004</v>
      </c>
    </row>
    <row r="108" spans="1:6" s="8" customFormat="1" ht="25.5">
      <c r="A108" s="88">
        <v>206</v>
      </c>
      <c r="B108" s="88" t="s">
        <v>103</v>
      </c>
      <c r="C108" s="88" t="s">
        <v>104</v>
      </c>
      <c r="D108" s="44" t="s">
        <v>1220</v>
      </c>
      <c r="E108" s="109" t="s">
        <v>1569</v>
      </c>
      <c r="F108" s="44">
        <v>2006</v>
      </c>
    </row>
    <row r="109" spans="1:6" s="8" customFormat="1" ht="38.25">
      <c r="A109" s="88">
        <v>226</v>
      </c>
      <c r="B109" s="25" t="s">
        <v>103</v>
      </c>
      <c r="C109" s="25" t="s">
        <v>104</v>
      </c>
      <c r="D109" s="104" t="s">
        <v>1236</v>
      </c>
      <c r="E109" s="108" t="s">
        <v>1263</v>
      </c>
      <c r="F109" s="104">
        <v>2006</v>
      </c>
    </row>
    <row r="110" spans="1:6" ht="38.25">
      <c r="A110" s="88">
        <v>216</v>
      </c>
      <c r="B110" s="12" t="s">
        <v>103</v>
      </c>
      <c r="C110" s="12" t="s">
        <v>104</v>
      </c>
      <c r="D110" s="105" t="s">
        <v>1236</v>
      </c>
      <c r="E110" s="112" t="s">
        <v>1856</v>
      </c>
      <c r="F110" s="105">
        <v>2008</v>
      </c>
    </row>
    <row r="111" spans="1:6" ht="25.5">
      <c r="A111" s="88">
        <v>223</v>
      </c>
      <c r="B111" s="25" t="s">
        <v>103</v>
      </c>
      <c r="C111" s="25" t="s">
        <v>104</v>
      </c>
      <c r="D111" s="104" t="s">
        <v>1236</v>
      </c>
      <c r="E111" s="108" t="s">
        <v>1257</v>
      </c>
      <c r="F111" s="104">
        <v>2008</v>
      </c>
    </row>
    <row r="112" spans="1:6" ht="25.5">
      <c r="A112" s="88">
        <v>241</v>
      </c>
      <c r="B112" s="88" t="s">
        <v>103</v>
      </c>
      <c r="C112" s="88" t="s">
        <v>104</v>
      </c>
      <c r="D112" s="88" t="s">
        <v>105</v>
      </c>
      <c r="E112" s="32" t="s">
        <v>1288</v>
      </c>
      <c r="F112" s="88">
        <v>2008</v>
      </c>
    </row>
    <row r="113" spans="1:6" s="28" customFormat="1">
      <c r="A113" s="88">
        <v>243</v>
      </c>
      <c r="B113" s="25" t="s">
        <v>103</v>
      </c>
      <c r="C113" s="25" t="s">
        <v>104</v>
      </c>
      <c r="D113" s="104" t="s">
        <v>1295</v>
      </c>
      <c r="E113" s="108" t="s">
        <v>1586</v>
      </c>
      <c r="F113" s="104">
        <v>2008</v>
      </c>
    </row>
    <row r="114" spans="1:6" ht="38.25">
      <c r="A114" s="88">
        <v>217</v>
      </c>
      <c r="B114" s="88" t="s">
        <v>103</v>
      </c>
      <c r="C114" s="88" t="s">
        <v>104</v>
      </c>
      <c r="D114" s="107" t="s">
        <v>1236</v>
      </c>
      <c r="E114" s="115" t="s">
        <v>1857</v>
      </c>
      <c r="F114" s="107">
        <v>2010</v>
      </c>
    </row>
    <row r="115" spans="1:6" ht="38.25">
      <c r="A115" s="88">
        <v>236</v>
      </c>
      <c r="B115" s="25" t="s">
        <v>103</v>
      </c>
      <c r="C115" s="25" t="s">
        <v>104</v>
      </c>
      <c r="D115" s="104" t="s">
        <v>1236</v>
      </c>
      <c r="E115" s="108" t="s">
        <v>1859</v>
      </c>
      <c r="F115" s="104">
        <v>2011</v>
      </c>
    </row>
    <row r="116" spans="1:6" ht="25.5">
      <c r="A116" s="88">
        <v>253</v>
      </c>
      <c r="B116" s="88" t="s">
        <v>103</v>
      </c>
      <c r="C116" s="88" t="s">
        <v>104</v>
      </c>
      <c r="D116" s="44" t="s">
        <v>1312</v>
      </c>
      <c r="E116" s="109" t="s">
        <v>1319</v>
      </c>
      <c r="F116" s="44">
        <v>2011</v>
      </c>
    </row>
    <row r="117" spans="1:6" ht="76.5">
      <c r="A117" s="88">
        <v>211</v>
      </c>
      <c r="B117" s="88" t="s">
        <v>103</v>
      </c>
      <c r="C117" s="88" t="s">
        <v>104</v>
      </c>
      <c r="D117" s="107" t="s">
        <v>1236</v>
      </c>
      <c r="E117" s="115" t="s">
        <v>1851</v>
      </c>
      <c r="F117" s="107">
        <v>2015</v>
      </c>
    </row>
    <row r="118" spans="1:6" ht="51">
      <c r="A118" s="88">
        <v>231</v>
      </c>
      <c r="B118" s="25" t="s">
        <v>103</v>
      </c>
      <c r="C118" s="25" t="s">
        <v>104</v>
      </c>
      <c r="D118" s="104" t="s">
        <v>1236</v>
      </c>
      <c r="E118" s="108" t="s">
        <v>1271</v>
      </c>
      <c r="F118" s="104">
        <v>2016</v>
      </c>
    </row>
    <row r="119" spans="1:6" ht="30">
      <c r="A119" s="88">
        <v>242</v>
      </c>
      <c r="B119" s="88" t="s">
        <v>1492</v>
      </c>
      <c r="C119" s="88" t="s">
        <v>104</v>
      </c>
      <c r="D119" s="88" t="s">
        <v>105</v>
      </c>
      <c r="E119" s="4" t="s">
        <v>1493</v>
      </c>
      <c r="F119" s="88">
        <v>2016</v>
      </c>
    </row>
    <row r="120" spans="1:6" ht="25.5">
      <c r="A120" s="88">
        <v>213</v>
      </c>
      <c r="B120" s="25" t="s">
        <v>103</v>
      </c>
      <c r="C120" s="25" t="s">
        <v>104</v>
      </c>
      <c r="D120" s="104" t="s">
        <v>1236</v>
      </c>
      <c r="E120" s="108" t="s">
        <v>1853</v>
      </c>
      <c r="F120" s="104">
        <v>2017</v>
      </c>
    </row>
    <row r="121" spans="1:6" s="28" customFormat="1">
      <c r="A121" s="88">
        <v>232</v>
      </c>
      <c r="B121" s="25" t="s">
        <v>103</v>
      </c>
      <c r="C121" s="25" t="s">
        <v>104</v>
      </c>
      <c r="D121" s="104" t="s">
        <v>1236</v>
      </c>
      <c r="E121" s="108" t="s">
        <v>1274</v>
      </c>
      <c r="F121" s="104">
        <v>2017</v>
      </c>
    </row>
    <row r="122" spans="1:6" ht="38.25">
      <c r="A122" s="88">
        <v>219</v>
      </c>
      <c r="B122" s="25" t="s">
        <v>103</v>
      </c>
      <c r="C122" s="25" t="s">
        <v>104</v>
      </c>
      <c r="D122" s="104" t="s">
        <v>1236</v>
      </c>
      <c r="E122" s="108" t="s">
        <v>1250</v>
      </c>
      <c r="F122" s="104">
        <v>2018</v>
      </c>
    </row>
    <row r="123" spans="1:6" ht="25.5">
      <c r="A123" s="88">
        <v>239</v>
      </c>
      <c r="B123" s="91" t="s">
        <v>1492</v>
      </c>
      <c r="C123" s="91" t="s">
        <v>104</v>
      </c>
      <c r="D123" s="118" t="s">
        <v>1236</v>
      </c>
      <c r="E123" s="119" t="s">
        <v>1870</v>
      </c>
      <c r="F123" s="118">
        <v>2018</v>
      </c>
    </row>
    <row r="124" spans="1:6" ht="25.5">
      <c r="A124" s="88">
        <v>221</v>
      </c>
      <c r="B124" s="25" t="s">
        <v>103</v>
      </c>
      <c r="C124" s="25" t="s">
        <v>104</v>
      </c>
      <c r="D124" s="104" t="s">
        <v>1236</v>
      </c>
      <c r="E124" s="108" t="s">
        <v>1254</v>
      </c>
      <c r="F124" s="104">
        <v>2019</v>
      </c>
    </row>
    <row r="125" spans="1:6" ht="25.5">
      <c r="A125" s="88">
        <v>235</v>
      </c>
      <c r="B125" s="25" t="s">
        <v>103</v>
      </c>
      <c r="C125" s="25" t="s">
        <v>104</v>
      </c>
      <c r="D125" s="104" t="s">
        <v>1236</v>
      </c>
      <c r="E125" s="108" t="s">
        <v>1280</v>
      </c>
      <c r="F125" s="104">
        <v>2020</v>
      </c>
    </row>
    <row r="126" spans="1:6" ht="30">
      <c r="A126" s="89"/>
      <c r="B126" s="89" t="s">
        <v>1</v>
      </c>
      <c r="C126" s="89" t="s">
        <v>2</v>
      </c>
      <c r="D126" s="89" t="s">
        <v>3</v>
      </c>
      <c r="E126" s="89" t="s">
        <v>4</v>
      </c>
      <c r="F126" s="89" t="s">
        <v>13</v>
      </c>
    </row>
    <row r="127" spans="1:6" ht="45">
      <c r="A127" s="88">
        <v>63</v>
      </c>
      <c r="B127" s="88" t="s">
        <v>65</v>
      </c>
      <c r="C127" s="88" t="s">
        <v>66</v>
      </c>
      <c r="D127" s="88" t="s">
        <v>448</v>
      </c>
      <c r="E127" s="4" t="s">
        <v>369</v>
      </c>
      <c r="F127" s="88">
        <v>1883</v>
      </c>
    </row>
    <row r="128" spans="1:6" ht="30">
      <c r="A128" s="88">
        <v>125</v>
      </c>
      <c r="B128" s="88" t="s">
        <v>65</v>
      </c>
      <c r="C128" s="88" t="s">
        <v>66</v>
      </c>
      <c r="D128" s="88" t="s">
        <v>84</v>
      </c>
      <c r="E128" s="4" t="s">
        <v>803</v>
      </c>
      <c r="F128" s="88">
        <v>1902</v>
      </c>
    </row>
    <row r="129" spans="1:6">
      <c r="A129" s="88">
        <v>50</v>
      </c>
      <c r="B129" s="88" t="s">
        <v>65</v>
      </c>
      <c r="C129" s="88" t="s">
        <v>66</v>
      </c>
      <c r="D129" s="88" t="s">
        <v>67</v>
      </c>
      <c r="E129" s="4" t="s">
        <v>376</v>
      </c>
      <c r="F129" s="88">
        <v>1905</v>
      </c>
    </row>
    <row r="130" spans="1:6" ht="30">
      <c r="A130" s="88">
        <v>150</v>
      </c>
      <c r="B130" s="88" t="s">
        <v>65</v>
      </c>
      <c r="C130" s="88" t="s">
        <v>66</v>
      </c>
      <c r="D130" s="88" t="s">
        <v>912</v>
      </c>
      <c r="E130" s="4" t="s">
        <v>932</v>
      </c>
      <c r="F130" s="88">
        <v>1905</v>
      </c>
    </row>
    <row r="131" spans="1:6" ht="30">
      <c r="A131" s="88">
        <v>123</v>
      </c>
      <c r="B131" s="88" t="s">
        <v>65</v>
      </c>
      <c r="C131" s="88" t="s">
        <v>66</v>
      </c>
      <c r="D131" s="88" t="s">
        <v>84</v>
      </c>
      <c r="E131" s="4" t="s">
        <v>793</v>
      </c>
      <c r="F131" s="88">
        <v>1925</v>
      </c>
    </row>
    <row r="132" spans="1:6">
      <c r="A132" s="88">
        <v>183</v>
      </c>
      <c r="B132" s="88">
        <v>2</v>
      </c>
      <c r="C132" s="88" t="s">
        <v>66</v>
      </c>
      <c r="D132" s="88" t="s">
        <v>1103</v>
      </c>
      <c r="E132" s="4" t="s">
        <v>1113</v>
      </c>
      <c r="F132" s="88">
        <v>1926</v>
      </c>
    </row>
    <row r="133" spans="1:6" ht="45">
      <c r="A133" s="88">
        <v>154</v>
      </c>
      <c r="B133" s="88" t="s">
        <v>65</v>
      </c>
      <c r="C133" s="88" t="s">
        <v>66</v>
      </c>
      <c r="D133" s="88" t="s">
        <v>85</v>
      </c>
      <c r="E133" s="4" t="s">
        <v>960</v>
      </c>
      <c r="F133" s="88">
        <v>1929</v>
      </c>
    </row>
    <row r="134" spans="1:6" ht="45">
      <c r="A134" s="88">
        <v>168</v>
      </c>
      <c r="B134" s="88">
        <v>2</v>
      </c>
      <c r="C134" s="88" t="s">
        <v>66</v>
      </c>
      <c r="D134" s="88" t="s">
        <v>1033</v>
      </c>
      <c r="E134" s="4" t="s">
        <v>1034</v>
      </c>
      <c r="F134" s="88">
        <v>1938</v>
      </c>
    </row>
    <row r="135" spans="1:6" ht="30">
      <c r="A135" s="88">
        <v>138</v>
      </c>
      <c r="B135" s="88" t="s">
        <v>65</v>
      </c>
      <c r="C135" s="88" t="s">
        <v>66</v>
      </c>
      <c r="D135" s="88" t="s">
        <v>84</v>
      </c>
      <c r="E135" s="4" t="s">
        <v>886</v>
      </c>
      <c r="F135" s="88">
        <v>1941</v>
      </c>
    </row>
    <row r="136" spans="1:6" s="8" customFormat="1" ht="30">
      <c r="A136" s="88">
        <v>81</v>
      </c>
      <c r="B136" s="88" t="s">
        <v>65</v>
      </c>
      <c r="C136" s="88" t="s">
        <v>66</v>
      </c>
      <c r="D136" s="88" t="s">
        <v>75</v>
      </c>
      <c r="E136" s="4" t="s">
        <v>535</v>
      </c>
      <c r="F136" s="88">
        <v>1945</v>
      </c>
    </row>
    <row r="137" spans="1:6" ht="30">
      <c r="A137" s="88">
        <v>158</v>
      </c>
      <c r="B137" s="88">
        <v>2</v>
      </c>
      <c r="C137" s="88" t="s">
        <v>66</v>
      </c>
      <c r="D137" s="88" t="s">
        <v>91</v>
      </c>
      <c r="E137" s="4" t="s">
        <v>986</v>
      </c>
      <c r="F137" s="88">
        <v>1952</v>
      </c>
    </row>
    <row r="138" spans="1:6">
      <c r="A138" s="88">
        <v>165</v>
      </c>
      <c r="B138" s="88">
        <v>2</v>
      </c>
      <c r="C138" s="88" t="s">
        <v>66</v>
      </c>
      <c r="D138" s="88" t="s">
        <v>1025</v>
      </c>
      <c r="E138" s="4" t="s">
        <v>1026</v>
      </c>
      <c r="F138" s="88">
        <v>1952</v>
      </c>
    </row>
    <row r="139" spans="1:6" ht="30">
      <c r="A139" s="88">
        <v>155</v>
      </c>
      <c r="B139" s="88">
        <v>2</v>
      </c>
      <c r="C139" s="88" t="s">
        <v>66</v>
      </c>
      <c r="D139" s="88" t="s">
        <v>91</v>
      </c>
      <c r="E139" s="4" t="s">
        <v>968</v>
      </c>
      <c r="F139" s="88">
        <v>1953</v>
      </c>
    </row>
    <row r="140" spans="1:6" ht="135">
      <c r="A140" s="88">
        <v>180</v>
      </c>
      <c r="B140" s="88">
        <v>2</v>
      </c>
      <c r="C140" s="88" t="s">
        <v>66</v>
      </c>
      <c r="D140" s="88" t="s">
        <v>1085</v>
      </c>
      <c r="E140" s="4" t="s">
        <v>1093</v>
      </c>
      <c r="F140" s="88">
        <v>1953</v>
      </c>
    </row>
    <row r="141" spans="1:6" ht="30">
      <c r="A141" s="88">
        <v>91</v>
      </c>
      <c r="B141" s="88" t="s">
        <v>65</v>
      </c>
      <c r="C141" s="88" t="s">
        <v>66</v>
      </c>
      <c r="D141" s="88" t="s">
        <v>571</v>
      </c>
      <c r="E141" s="4" t="s">
        <v>609</v>
      </c>
      <c r="F141" s="88">
        <v>1954</v>
      </c>
    </row>
    <row r="142" spans="1:6" ht="71.849999999999994" customHeight="1">
      <c r="A142" s="88">
        <v>172</v>
      </c>
      <c r="B142" s="88">
        <v>2</v>
      </c>
      <c r="C142" s="88" t="s">
        <v>66</v>
      </c>
      <c r="D142" s="88" t="s">
        <v>94</v>
      </c>
      <c r="E142" s="4" t="s">
        <v>1060</v>
      </c>
      <c r="F142" s="88">
        <v>1956</v>
      </c>
    </row>
    <row r="143" spans="1:6" s="8" customFormat="1" ht="101.1" customHeight="1">
      <c r="A143" s="88">
        <v>182</v>
      </c>
      <c r="B143" s="88">
        <v>2</v>
      </c>
      <c r="C143" s="88" t="s">
        <v>66</v>
      </c>
      <c r="D143" s="88" t="s">
        <v>1103</v>
      </c>
      <c r="E143" s="4" t="s">
        <v>1104</v>
      </c>
      <c r="F143" s="88">
        <v>1956</v>
      </c>
    </row>
    <row r="144" spans="1:6" s="8" customFormat="1" ht="101.1" customHeight="1">
      <c r="A144" s="88">
        <v>62</v>
      </c>
      <c r="B144" s="101" t="s">
        <v>1428</v>
      </c>
      <c r="C144" s="101" t="s">
        <v>66</v>
      </c>
      <c r="D144" s="101" t="s">
        <v>67</v>
      </c>
      <c r="E144" s="95" t="s">
        <v>2032</v>
      </c>
      <c r="F144" s="101">
        <v>1959</v>
      </c>
    </row>
    <row r="145" spans="1:6" s="8" customFormat="1" ht="101.1" customHeight="1">
      <c r="A145" s="88">
        <v>170</v>
      </c>
      <c r="B145" s="88">
        <v>2</v>
      </c>
      <c r="C145" s="88" t="s">
        <v>66</v>
      </c>
      <c r="D145" s="88" t="s">
        <v>1033</v>
      </c>
      <c r="E145" s="4" t="s">
        <v>1048</v>
      </c>
      <c r="F145" s="88">
        <v>1962</v>
      </c>
    </row>
    <row r="146" spans="1:6" s="8" customFormat="1" ht="101.1" customHeight="1">
      <c r="A146" s="88">
        <v>171</v>
      </c>
      <c r="B146" s="88">
        <v>2</v>
      </c>
      <c r="C146" s="88" t="s">
        <v>66</v>
      </c>
      <c r="D146" s="88" t="s">
        <v>1033</v>
      </c>
      <c r="E146" s="4" t="s">
        <v>1054</v>
      </c>
      <c r="F146" s="88">
        <v>1963</v>
      </c>
    </row>
    <row r="147" spans="1:6" s="28" customFormat="1" ht="101.1" customHeight="1">
      <c r="A147" s="88">
        <v>157</v>
      </c>
      <c r="B147" s="88">
        <v>2</v>
      </c>
      <c r="C147" s="88" t="s">
        <v>66</v>
      </c>
      <c r="D147" s="88" t="s">
        <v>91</v>
      </c>
      <c r="E147" s="4" t="s">
        <v>980</v>
      </c>
      <c r="F147" s="88">
        <v>1966</v>
      </c>
    </row>
    <row r="148" spans="1:6" s="28" customFormat="1" ht="101.1" customHeight="1">
      <c r="A148" s="88">
        <v>95</v>
      </c>
      <c r="B148" s="88" t="s">
        <v>65</v>
      </c>
      <c r="C148" s="88" t="s">
        <v>66</v>
      </c>
      <c r="D148" s="88" t="s">
        <v>571</v>
      </c>
      <c r="E148" s="4" t="s">
        <v>626</v>
      </c>
      <c r="F148" s="88">
        <v>1971</v>
      </c>
    </row>
    <row r="149" spans="1:6" s="28" customFormat="1" ht="101.1" customHeight="1">
      <c r="A149" s="88">
        <v>178</v>
      </c>
      <c r="B149" s="101">
        <v>2</v>
      </c>
      <c r="C149" s="101" t="s">
        <v>66</v>
      </c>
      <c r="D149" s="101" t="s">
        <v>1884</v>
      </c>
      <c r="E149" s="95" t="s">
        <v>1885</v>
      </c>
      <c r="F149" s="101">
        <v>1971</v>
      </c>
    </row>
    <row r="150" spans="1:6" s="28" customFormat="1" ht="30">
      <c r="A150" s="88">
        <v>136</v>
      </c>
      <c r="B150" s="88" t="s">
        <v>65</v>
      </c>
      <c r="C150" s="88" t="s">
        <v>66</v>
      </c>
      <c r="D150" s="88" t="s">
        <v>84</v>
      </c>
      <c r="E150" s="4" t="s">
        <v>874</v>
      </c>
      <c r="F150" s="88">
        <v>1973</v>
      </c>
    </row>
    <row r="151" spans="1:6" s="6" customFormat="1" ht="45">
      <c r="A151" s="88">
        <v>142</v>
      </c>
      <c r="B151" s="88" t="s">
        <v>1428</v>
      </c>
      <c r="C151" s="88" t="s">
        <v>66</v>
      </c>
      <c r="D151" s="88" t="s">
        <v>84</v>
      </c>
      <c r="E151" s="4" t="s">
        <v>1462</v>
      </c>
      <c r="F151" s="88">
        <v>1976</v>
      </c>
    </row>
    <row r="152" spans="1:6" ht="45">
      <c r="A152" s="88">
        <v>152</v>
      </c>
      <c r="B152" s="88" t="s">
        <v>65</v>
      </c>
      <c r="C152" s="88" t="s">
        <v>66</v>
      </c>
      <c r="D152" s="88" t="s">
        <v>85</v>
      </c>
      <c r="E152" s="113" t="s">
        <v>947</v>
      </c>
      <c r="F152" s="88">
        <v>1977</v>
      </c>
    </row>
    <row r="153" spans="1:6" ht="30">
      <c r="A153" s="88">
        <v>135</v>
      </c>
      <c r="B153" s="88" t="s">
        <v>65</v>
      </c>
      <c r="C153" s="88" t="s">
        <v>66</v>
      </c>
      <c r="D153" s="88" t="s">
        <v>84</v>
      </c>
      <c r="E153" s="4" t="s">
        <v>866</v>
      </c>
      <c r="F153" s="88">
        <v>1979</v>
      </c>
    </row>
    <row r="154" spans="1:6" ht="30">
      <c r="A154" s="88">
        <v>77</v>
      </c>
      <c r="B154" s="88" t="s">
        <v>65</v>
      </c>
      <c r="C154" s="88" t="s">
        <v>66</v>
      </c>
      <c r="D154" s="88" t="s">
        <v>75</v>
      </c>
      <c r="E154" s="4" t="s">
        <v>513</v>
      </c>
      <c r="F154" s="88">
        <v>1980</v>
      </c>
    </row>
    <row r="155" spans="1:6" s="8" customFormat="1" ht="30">
      <c r="A155" s="88">
        <v>129</v>
      </c>
      <c r="B155" s="88" t="s">
        <v>65</v>
      </c>
      <c r="C155" s="88" t="s">
        <v>66</v>
      </c>
      <c r="D155" s="88" t="s">
        <v>84</v>
      </c>
      <c r="E155" s="4" t="s">
        <v>829</v>
      </c>
      <c r="F155" s="88">
        <v>1980</v>
      </c>
    </row>
    <row r="156" spans="1:6" ht="45">
      <c r="A156" s="88">
        <v>90</v>
      </c>
      <c r="B156" s="88" t="s">
        <v>65</v>
      </c>
      <c r="C156" s="88" t="s">
        <v>66</v>
      </c>
      <c r="D156" s="88" t="s">
        <v>571</v>
      </c>
      <c r="E156" s="4" t="s">
        <v>604</v>
      </c>
      <c r="F156" s="88">
        <v>1982</v>
      </c>
    </row>
    <row r="157" spans="1:6">
      <c r="A157" s="88">
        <v>96</v>
      </c>
      <c r="B157" s="88" t="s">
        <v>65</v>
      </c>
      <c r="C157" s="88" t="s">
        <v>66</v>
      </c>
      <c r="D157" s="88" t="s">
        <v>571</v>
      </c>
      <c r="E157" s="4" t="s">
        <v>635</v>
      </c>
      <c r="F157" s="88">
        <v>1983</v>
      </c>
    </row>
    <row r="158" spans="1:6" ht="45">
      <c r="A158" s="88">
        <v>75</v>
      </c>
      <c r="B158" s="88" t="s">
        <v>65</v>
      </c>
      <c r="C158" s="88" t="s">
        <v>66</v>
      </c>
      <c r="D158" s="88" t="s">
        <v>75</v>
      </c>
      <c r="E158" s="4" t="s">
        <v>496</v>
      </c>
      <c r="F158" s="88">
        <v>1984</v>
      </c>
    </row>
    <row r="159" spans="1:6">
      <c r="A159" s="88">
        <v>97</v>
      </c>
      <c r="B159" s="88" t="s">
        <v>65</v>
      </c>
      <c r="C159" s="88" t="s">
        <v>66</v>
      </c>
      <c r="D159" s="88" t="s">
        <v>571</v>
      </c>
      <c r="E159" s="4" t="s">
        <v>642</v>
      </c>
      <c r="F159" s="88">
        <v>1986</v>
      </c>
    </row>
    <row r="160" spans="1:6" ht="362.1" customHeight="1">
      <c r="A160" s="88">
        <v>124</v>
      </c>
      <c r="B160" s="88" t="s">
        <v>65</v>
      </c>
      <c r="C160" s="88" t="s">
        <v>66</v>
      </c>
      <c r="D160" s="88" t="s">
        <v>84</v>
      </c>
      <c r="E160" s="4" t="s">
        <v>798</v>
      </c>
      <c r="F160" s="88">
        <v>1986</v>
      </c>
    </row>
    <row r="161" spans="1:6" ht="30">
      <c r="A161" s="88">
        <v>140</v>
      </c>
      <c r="B161" s="88" t="s">
        <v>65</v>
      </c>
      <c r="C161" s="88" t="s">
        <v>66</v>
      </c>
      <c r="D161" s="88" t="s">
        <v>84</v>
      </c>
      <c r="E161" s="4" t="s">
        <v>900</v>
      </c>
      <c r="F161" s="88">
        <v>1986</v>
      </c>
    </row>
    <row r="162" spans="1:6">
      <c r="A162" s="88">
        <v>54</v>
      </c>
      <c r="B162" s="88" t="s">
        <v>65</v>
      </c>
      <c r="C162" s="88" t="s">
        <v>66</v>
      </c>
      <c r="D162" s="88" t="s">
        <v>67</v>
      </c>
      <c r="E162" s="4" t="s">
        <v>402</v>
      </c>
      <c r="F162" s="88">
        <v>1987</v>
      </c>
    </row>
    <row r="163" spans="1:6">
      <c r="A163" s="88">
        <v>89</v>
      </c>
      <c r="B163" s="88" t="s">
        <v>65</v>
      </c>
      <c r="C163" s="88" t="s">
        <v>66</v>
      </c>
      <c r="D163" s="88" t="s">
        <v>571</v>
      </c>
      <c r="E163" s="4" t="s">
        <v>596</v>
      </c>
      <c r="F163" s="88">
        <v>1988</v>
      </c>
    </row>
    <row r="164" spans="1:6">
      <c r="A164" s="88">
        <v>115</v>
      </c>
      <c r="B164" s="88" t="s">
        <v>65</v>
      </c>
      <c r="C164" s="88" t="s">
        <v>66</v>
      </c>
      <c r="D164" s="88" t="s">
        <v>81</v>
      </c>
      <c r="E164" s="4" t="s">
        <v>745</v>
      </c>
      <c r="F164" s="88">
        <v>1988</v>
      </c>
    </row>
    <row r="165" spans="1:6" ht="45">
      <c r="A165" s="88">
        <v>64</v>
      </c>
      <c r="B165" s="88" t="s">
        <v>65</v>
      </c>
      <c r="C165" s="88" t="s">
        <v>66</v>
      </c>
      <c r="D165" s="88" t="s">
        <v>448</v>
      </c>
      <c r="E165" s="4" t="s">
        <v>449</v>
      </c>
      <c r="F165" s="88">
        <v>1989</v>
      </c>
    </row>
    <row r="166" spans="1:6" ht="45">
      <c r="A166" s="88">
        <v>114</v>
      </c>
      <c r="B166" s="88" t="s">
        <v>65</v>
      </c>
      <c r="C166" s="88" t="s">
        <v>66</v>
      </c>
      <c r="D166" s="88" t="s">
        <v>81</v>
      </c>
      <c r="E166" s="4" t="s">
        <v>737</v>
      </c>
      <c r="F166" s="88">
        <v>1989</v>
      </c>
    </row>
    <row r="167" spans="1:6" ht="30">
      <c r="A167" s="88">
        <v>122</v>
      </c>
      <c r="B167" s="88" t="s">
        <v>65</v>
      </c>
      <c r="C167" s="88" t="s">
        <v>66</v>
      </c>
      <c r="D167" s="88" t="s">
        <v>84</v>
      </c>
      <c r="E167" s="4" t="s">
        <v>786</v>
      </c>
      <c r="F167" s="88">
        <v>1989</v>
      </c>
    </row>
    <row r="168" spans="1:6" s="28" customFormat="1" ht="30">
      <c r="A168" s="88">
        <v>139</v>
      </c>
      <c r="B168" s="88" t="s">
        <v>65</v>
      </c>
      <c r="C168" s="88" t="s">
        <v>66</v>
      </c>
      <c r="D168" s="88" t="s">
        <v>84</v>
      </c>
      <c r="E168" s="4" t="s">
        <v>893</v>
      </c>
      <c r="F168" s="88">
        <v>1989</v>
      </c>
    </row>
    <row r="169" spans="1:6">
      <c r="A169" s="88">
        <v>57</v>
      </c>
      <c r="B169" s="88" t="s">
        <v>65</v>
      </c>
      <c r="C169" s="88" t="s">
        <v>66</v>
      </c>
      <c r="D169" s="88" t="s">
        <v>67</v>
      </c>
      <c r="E169" s="4" t="s">
        <v>422</v>
      </c>
      <c r="F169" s="88">
        <v>1990</v>
      </c>
    </row>
    <row r="170" spans="1:6" s="28" customFormat="1" ht="30">
      <c r="A170" s="88">
        <v>156</v>
      </c>
      <c r="B170" s="88">
        <v>2</v>
      </c>
      <c r="C170" s="88" t="s">
        <v>66</v>
      </c>
      <c r="D170" s="88" t="s">
        <v>91</v>
      </c>
      <c r="E170" s="4" t="s">
        <v>974</v>
      </c>
      <c r="F170" s="88">
        <v>1991</v>
      </c>
    </row>
    <row r="171" spans="1:6" s="28" customFormat="1">
      <c r="A171" s="88">
        <v>79</v>
      </c>
      <c r="B171" s="88" t="s">
        <v>65</v>
      </c>
      <c r="C171" s="88" t="s">
        <v>66</v>
      </c>
      <c r="D171" s="88" t="s">
        <v>75</v>
      </c>
      <c r="E171" s="4" t="s">
        <v>523</v>
      </c>
      <c r="F171" s="88">
        <v>1992</v>
      </c>
    </row>
    <row r="172" spans="1:6">
      <c r="A172" s="88">
        <v>87</v>
      </c>
      <c r="B172" s="88" t="s">
        <v>65</v>
      </c>
      <c r="C172" s="88" t="s">
        <v>66</v>
      </c>
      <c r="D172" s="88" t="s">
        <v>571</v>
      </c>
      <c r="E172" s="4" t="s">
        <v>581</v>
      </c>
      <c r="F172" s="88">
        <v>1992</v>
      </c>
    </row>
    <row r="173" spans="1:6" ht="30">
      <c r="A173" s="88">
        <v>133</v>
      </c>
      <c r="B173" s="88" t="s">
        <v>65</v>
      </c>
      <c r="C173" s="88" t="s">
        <v>66</v>
      </c>
      <c r="D173" s="88" t="s">
        <v>84</v>
      </c>
      <c r="E173" s="4" t="s">
        <v>853</v>
      </c>
      <c r="F173" s="88">
        <v>1992</v>
      </c>
    </row>
    <row r="174" spans="1:6" ht="30">
      <c r="A174" s="88">
        <v>146</v>
      </c>
      <c r="B174" s="88" t="s">
        <v>65</v>
      </c>
      <c r="C174" s="88" t="s">
        <v>66</v>
      </c>
      <c r="D174" s="88" t="s">
        <v>84</v>
      </c>
      <c r="E174" s="4" t="s">
        <v>1504</v>
      </c>
      <c r="F174" s="88">
        <v>1992</v>
      </c>
    </row>
    <row r="175" spans="1:6" ht="60">
      <c r="A175" s="88">
        <v>167</v>
      </c>
      <c r="B175" s="135">
        <v>2</v>
      </c>
      <c r="C175" s="135" t="s">
        <v>66</v>
      </c>
      <c r="D175" s="135" t="s">
        <v>1025</v>
      </c>
      <c r="E175" s="133" t="s">
        <v>1918</v>
      </c>
      <c r="F175" s="135">
        <v>1992</v>
      </c>
    </row>
    <row r="176" spans="1:6" s="1" customFormat="1" ht="30">
      <c r="A176" s="88">
        <v>80</v>
      </c>
      <c r="B176" s="88" t="s">
        <v>65</v>
      </c>
      <c r="C176" s="88" t="s">
        <v>66</v>
      </c>
      <c r="D176" s="88" t="s">
        <v>75</v>
      </c>
      <c r="E176" s="4" t="s">
        <v>529</v>
      </c>
      <c r="F176" s="88">
        <v>1993</v>
      </c>
    </row>
    <row r="177" spans="1:6" s="1" customFormat="1" ht="30">
      <c r="A177" s="88">
        <v>175</v>
      </c>
      <c r="B177" s="88">
        <v>2</v>
      </c>
      <c r="C177" s="88" t="s">
        <v>66</v>
      </c>
      <c r="D177" s="88" t="s">
        <v>1076</v>
      </c>
      <c r="E177" s="4" t="s">
        <v>1077</v>
      </c>
      <c r="F177" s="88">
        <v>1993</v>
      </c>
    </row>
    <row r="178" spans="1:6" s="27" customFormat="1" ht="30">
      <c r="A178" s="88">
        <v>181</v>
      </c>
      <c r="B178" s="88">
        <v>2</v>
      </c>
      <c r="C178" s="88" t="s">
        <v>66</v>
      </c>
      <c r="D178" s="88" t="s">
        <v>1085</v>
      </c>
      <c r="E178" s="4" t="s">
        <v>1095</v>
      </c>
      <c r="F178" s="88">
        <v>1993</v>
      </c>
    </row>
    <row r="179" spans="1:6" ht="45">
      <c r="A179" s="88">
        <v>78</v>
      </c>
      <c r="B179" s="88" t="s">
        <v>65</v>
      </c>
      <c r="C179" s="88" t="s">
        <v>66</v>
      </c>
      <c r="D179" s="88" t="s">
        <v>75</v>
      </c>
      <c r="E179" s="4" t="s">
        <v>520</v>
      </c>
      <c r="F179" s="88">
        <v>1994</v>
      </c>
    </row>
    <row r="180" spans="1:6" ht="30">
      <c r="A180" s="88">
        <v>92</v>
      </c>
      <c r="B180" s="88" t="s">
        <v>65</v>
      </c>
      <c r="C180" s="88" t="s">
        <v>66</v>
      </c>
      <c r="D180" s="88" t="s">
        <v>571</v>
      </c>
      <c r="E180" s="4" t="s">
        <v>615</v>
      </c>
      <c r="F180" s="88">
        <v>1994</v>
      </c>
    </row>
    <row r="181" spans="1:6">
      <c r="A181" s="88">
        <v>113</v>
      </c>
      <c r="B181" s="88" t="s">
        <v>65</v>
      </c>
      <c r="C181" s="88" t="s">
        <v>66</v>
      </c>
      <c r="D181" s="88" t="s">
        <v>81</v>
      </c>
      <c r="E181" s="4" t="s">
        <v>729</v>
      </c>
      <c r="F181" s="88">
        <v>1994</v>
      </c>
    </row>
    <row r="182" spans="1:6" s="28" customFormat="1" ht="30">
      <c r="A182" s="88">
        <v>127</v>
      </c>
      <c r="B182" s="88" t="s">
        <v>65</v>
      </c>
      <c r="C182" s="88" t="s">
        <v>66</v>
      </c>
      <c r="D182" s="88" t="s">
        <v>84</v>
      </c>
      <c r="E182" s="4" t="s">
        <v>814</v>
      </c>
      <c r="F182" s="88">
        <v>1994</v>
      </c>
    </row>
    <row r="183" spans="1:6" ht="30">
      <c r="A183" s="88">
        <v>132</v>
      </c>
      <c r="B183" s="88" t="s">
        <v>65</v>
      </c>
      <c r="C183" s="88" t="s">
        <v>66</v>
      </c>
      <c r="D183" s="88" t="s">
        <v>84</v>
      </c>
      <c r="E183" s="4" t="s">
        <v>848</v>
      </c>
      <c r="F183" s="88">
        <v>1994</v>
      </c>
    </row>
    <row r="184" spans="1:6">
      <c r="A184" s="88">
        <v>159</v>
      </c>
      <c r="B184" s="88">
        <v>2</v>
      </c>
      <c r="C184" s="88" t="s">
        <v>66</v>
      </c>
      <c r="D184" s="88" t="s">
        <v>992</v>
      </c>
      <c r="E184" s="4" t="s">
        <v>993</v>
      </c>
      <c r="F184" s="88">
        <v>1995</v>
      </c>
    </row>
    <row r="185" spans="1:6" ht="30">
      <c r="A185" s="88">
        <v>160</v>
      </c>
      <c r="B185" s="88">
        <v>2</v>
      </c>
      <c r="C185" s="88" t="s">
        <v>66</v>
      </c>
      <c r="D185" s="88" t="s">
        <v>999</v>
      </c>
      <c r="E185" s="4" t="s">
        <v>1000</v>
      </c>
      <c r="F185" s="88">
        <v>1995</v>
      </c>
    </row>
    <row r="186" spans="1:6" ht="45">
      <c r="A186" s="88">
        <v>130</v>
      </c>
      <c r="B186" s="88" t="s">
        <v>65</v>
      </c>
      <c r="C186" s="88" t="s">
        <v>66</v>
      </c>
      <c r="D186" s="88" t="s">
        <v>84</v>
      </c>
      <c r="E186" s="4" t="s">
        <v>835</v>
      </c>
      <c r="F186" s="88">
        <v>1996</v>
      </c>
    </row>
    <row r="187" spans="1:6" ht="30">
      <c r="A187" s="88">
        <v>128</v>
      </c>
      <c r="B187" s="23" t="s">
        <v>65</v>
      </c>
      <c r="C187" s="23" t="s">
        <v>66</v>
      </c>
      <c r="D187" s="23" t="s">
        <v>84</v>
      </c>
      <c r="E187" s="22" t="s">
        <v>821</v>
      </c>
      <c r="F187" s="23">
        <v>1997</v>
      </c>
    </row>
    <row r="188" spans="1:6" s="101" customFormat="1" ht="30">
      <c r="A188" s="88">
        <v>101</v>
      </c>
      <c r="B188" s="88" t="s">
        <v>65</v>
      </c>
      <c r="C188" s="88" t="s">
        <v>66</v>
      </c>
      <c r="D188" s="88" t="s">
        <v>73</v>
      </c>
      <c r="E188" s="4" t="s">
        <v>669</v>
      </c>
      <c r="F188" s="88">
        <v>1998</v>
      </c>
    </row>
    <row r="189" spans="1:6" s="99" customFormat="1" ht="97.5" customHeight="1">
      <c r="A189" s="88">
        <v>102</v>
      </c>
      <c r="B189" s="88" t="s">
        <v>65</v>
      </c>
      <c r="C189" s="88" t="s">
        <v>66</v>
      </c>
      <c r="D189" s="88" t="s">
        <v>73</v>
      </c>
      <c r="E189" s="4" t="s">
        <v>676</v>
      </c>
      <c r="F189" s="88">
        <v>1999</v>
      </c>
    </row>
    <row r="190" spans="1:6" ht="30">
      <c r="A190" s="88">
        <v>58</v>
      </c>
      <c r="B190" s="88" t="s">
        <v>65</v>
      </c>
      <c r="C190" s="88" t="s">
        <v>66</v>
      </c>
      <c r="D190" s="88" t="s">
        <v>67</v>
      </c>
      <c r="E190" s="4" t="s">
        <v>428</v>
      </c>
      <c r="F190" s="88">
        <v>2000</v>
      </c>
    </row>
    <row r="191" spans="1:6" s="8" customFormat="1" ht="28.5" customHeight="1">
      <c r="A191" s="88">
        <v>71</v>
      </c>
      <c r="B191" s="88" t="s">
        <v>65</v>
      </c>
      <c r="C191" s="88" t="s">
        <v>66</v>
      </c>
      <c r="D191" s="88" t="s">
        <v>75</v>
      </c>
      <c r="E191" s="4" t="s">
        <v>472</v>
      </c>
      <c r="F191" s="88">
        <v>2000</v>
      </c>
    </row>
    <row r="192" spans="1:6" s="8" customFormat="1" ht="30">
      <c r="A192" s="88">
        <v>112</v>
      </c>
      <c r="B192" s="88" t="s">
        <v>65</v>
      </c>
      <c r="C192" s="88" t="s">
        <v>66</v>
      </c>
      <c r="D192" s="88" t="s">
        <v>81</v>
      </c>
      <c r="E192" s="4" t="s">
        <v>722</v>
      </c>
      <c r="F192" s="88">
        <v>2000</v>
      </c>
    </row>
    <row r="193" spans="1:6" s="8" customFormat="1" ht="30">
      <c r="A193" s="88">
        <v>93</v>
      </c>
      <c r="B193" s="88" t="s">
        <v>65</v>
      </c>
      <c r="C193" s="88" t="s">
        <v>66</v>
      </c>
      <c r="D193" s="88" t="s">
        <v>571</v>
      </c>
      <c r="E193" s="4" t="s">
        <v>621</v>
      </c>
      <c r="F193" s="88">
        <v>2001</v>
      </c>
    </row>
    <row r="194" spans="1:6" s="8" customFormat="1" ht="30">
      <c r="A194" s="88">
        <v>106</v>
      </c>
      <c r="B194" s="88" t="s">
        <v>65</v>
      </c>
      <c r="C194" s="88" t="s">
        <v>66</v>
      </c>
      <c r="D194" s="88" t="s">
        <v>73</v>
      </c>
      <c r="E194" s="4" t="s">
        <v>698</v>
      </c>
      <c r="F194" s="88">
        <v>2001</v>
      </c>
    </row>
    <row r="195" spans="1:6" ht="45">
      <c r="A195" s="88">
        <v>52</v>
      </c>
      <c r="B195" s="88" t="s">
        <v>65</v>
      </c>
      <c r="C195" s="88" t="s">
        <v>66</v>
      </c>
      <c r="D195" s="88" t="s">
        <v>67</v>
      </c>
      <c r="E195" s="4" t="s">
        <v>389</v>
      </c>
      <c r="F195" s="88">
        <v>2002</v>
      </c>
    </row>
    <row r="196" spans="1:6" s="28" customFormat="1" ht="30">
      <c r="A196" s="88">
        <v>53</v>
      </c>
      <c r="B196" s="88" t="s">
        <v>65</v>
      </c>
      <c r="C196" s="88" t="s">
        <v>66</v>
      </c>
      <c r="D196" s="88" t="s">
        <v>67</v>
      </c>
      <c r="E196" s="4" t="s">
        <v>395</v>
      </c>
      <c r="F196" s="88">
        <v>2002</v>
      </c>
    </row>
    <row r="197" spans="1:6" s="28" customFormat="1" ht="30">
      <c r="A197" s="88">
        <v>76</v>
      </c>
      <c r="B197" s="88" t="s">
        <v>65</v>
      </c>
      <c r="C197" s="88" t="s">
        <v>66</v>
      </c>
      <c r="D197" s="88" t="s">
        <v>75</v>
      </c>
      <c r="E197" s="4" t="s">
        <v>505</v>
      </c>
      <c r="F197" s="88">
        <v>2002</v>
      </c>
    </row>
    <row r="198" spans="1:6">
      <c r="A198" s="88">
        <v>100</v>
      </c>
      <c r="B198" s="88" t="s">
        <v>65</v>
      </c>
      <c r="C198" s="88" t="s">
        <v>66</v>
      </c>
      <c r="D198" s="88" t="s">
        <v>73</v>
      </c>
      <c r="E198" s="4" t="s">
        <v>663</v>
      </c>
      <c r="F198" s="88">
        <v>2002</v>
      </c>
    </row>
    <row r="199" spans="1:6" ht="30">
      <c r="A199" s="88">
        <v>105</v>
      </c>
      <c r="B199" s="88" t="s">
        <v>65</v>
      </c>
      <c r="C199" s="88" t="s">
        <v>66</v>
      </c>
      <c r="D199" s="88" t="s">
        <v>73</v>
      </c>
      <c r="E199" s="4" t="s">
        <v>695</v>
      </c>
      <c r="F199" s="88">
        <v>2002</v>
      </c>
    </row>
    <row r="200" spans="1:6" ht="45">
      <c r="A200" s="88">
        <v>73</v>
      </c>
      <c r="B200" s="88" t="s">
        <v>65</v>
      </c>
      <c r="C200" s="88" t="s">
        <v>66</v>
      </c>
      <c r="D200" s="88" t="s">
        <v>75</v>
      </c>
      <c r="E200" s="4" t="s">
        <v>483</v>
      </c>
      <c r="F200" s="88">
        <v>2003</v>
      </c>
    </row>
    <row r="201" spans="1:6" ht="45">
      <c r="A201" s="88">
        <v>84</v>
      </c>
      <c r="B201" s="88" t="s">
        <v>65</v>
      </c>
      <c r="C201" s="88" t="s">
        <v>66</v>
      </c>
      <c r="D201" s="88" t="s">
        <v>75</v>
      </c>
      <c r="E201" s="4" t="s">
        <v>557</v>
      </c>
      <c r="F201" s="88">
        <v>2003</v>
      </c>
    </row>
    <row r="202" spans="1:6" ht="30">
      <c r="A202" s="88">
        <v>119</v>
      </c>
      <c r="B202" s="88" t="s">
        <v>65</v>
      </c>
      <c r="C202" s="88" t="s">
        <v>66</v>
      </c>
      <c r="D202" s="88" t="s">
        <v>83</v>
      </c>
      <c r="E202" s="4" t="s">
        <v>766</v>
      </c>
      <c r="F202" s="88">
        <v>2003</v>
      </c>
    </row>
    <row r="203" spans="1:6" ht="30">
      <c r="A203" s="88">
        <v>131</v>
      </c>
      <c r="B203" s="88" t="s">
        <v>65</v>
      </c>
      <c r="C203" s="88" t="s">
        <v>66</v>
      </c>
      <c r="D203" s="88" t="s">
        <v>84</v>
      </c>
      <c r="E203" s="4" t="s">
        <v>842</v>
      </c>
      <c r="F203" s="88">
        <v>2003</v>
      </c>
    </row>
    <row r="204" spans="1:6" s="8" customFormat="1">
      <c r="A204" s="88">
        <v>161</v>
      </c>
      <c r="B204" s="88">
        <v>2</v>
      </c>
      <c r="C204" s="88" t="s">
        <v>66</v>
      </c>
      <c r="D204" s="88" t="s">
        <v>999</v>
      </c>
      <c r="E204" s="4" t="s">
        <v>1006</v>
      </c>
      <c r="F204" s="88">
        <v>2003</v>
      </c>
    </row>
    <row r="205" spans="1:6" s="8" customFormat="1">
      <c r="A205" s="88">
        <v>67</v>
      </c>
      <c r="B205" s="88" t="s">
        <v>65</v>
      </c>
      <c r="C205" s="88" t="s">
        <v>66</v>
      </c>
      <c r="D205" s="88" t="s">
        <v>75</v>
      </c>
      <c r="E205" s="4" t="s">
        <v>466</v>
      </c>
      <c r="F205" s="88">
        <v>2004</v>
      </c>
    </row>
    <row r="206" spans="1:6" s="8" customFormat="1" ht="75">
      <c r="A206" s="88">
        <v>98</v>
      </c>
      <c r="B206" s="88" t="s">
        <v>65</v>
      </c>
      <c r="C206" s="88" t="s">
        <v>66</v>
      </c>
      <c r="D206" s="88" t="s">
        <v>650</v>
      </c>
      <c r="E206" s="4" t="s">
        <v>1951</v>
      </c>
      <c r="F206" s="88">
        <v>2004</v>
      </c>
    </row>
    <row r="207" spans="1:6" s="8" customFormat="1" ht="45">
      <c r="A207" s="88">
        <v>116</v>
      </c>
      <c r="B207" s="88" t="s">
        <v>65</v>
      </c>
      <c r="C207" s="88" t="s">
        <v>66</v>
      </c>
      <c r="D207" s="88" t="s">
        <v>81</v>
      </c>
      <c r="E207" s="4" t="s">
        <v>751</v>
      </c>
      <c r="F207" s="88">
        <v>2004</v>
      </c>
    </row>
    <row r="208" spans="1:6" s="8" customFormat="1" ht="30">
      <c r="A208" s="88">
        <v>126</v>
      </c>
      <c r="B208" s="88" t="s">
        <v>65</v>
      </c>
      <c r="C208" s="88" t="s">
        <v>66</v>
      </c>
      <c r="D208" s="88" t="s">
        <v>84</v>
      </c>
      <c r="E208" s="4" t="s">
        <v>808</v>
      </c>
      <c r="F208" s="88">
        <v>2004</v>
      </c>
    </row>
    <row r="209" spans="1:6" s="8" customFormat="1">
      <c r="A209" s="88">
        <v>94</v>
      </c>
      <c r="B209" s="88" t="s">
        <v>1428</v>
      </c>
      <c r="C209" s="88" t="s">
        <v>66</v>
      </c>
      <c r="D209" s="88" t="s">
        <v>571</v>
      </c>
      <c r="E209" s="4" t="s">
        <v>1429</v>
      </c>
      <c r="F209" s="88">
        <v>2005</v>
      </c>
    </row>
    <row r="210" spans="1:6">
      <c r="A210" s="88">
        <v>121</v>
      </c>
      <c r="B210" s="88" t="s">
        <v>65</v>
      </c>
      <c r="C210" s="88" t="s">
        <v>66</v>
      </c>
      <c r="D210" s="88" t="s">
        <v>83</v>
      </c>
      <c r="E210" s="110" t="s">
        <v>779</v>
      </c>
      <c r="F210" s="84">
        <v>2005</v>
      </c>
    </row>
    <row r="211" spans="1:6" s="15" customFormat="1" ht="30">
      <c r="A211" s="88">
        <v>148</v>
      </c>
      <c r="B211" s="88" t="s">
        <v>65</v>
      </c>
      <c r="C211" s="88" t="s">
        <v>66</v>
      </c>
      <c r="D211" s="88" t="s">
        <v>912</v>
      </c>
      <c r="E211" s="4" t="s">
        <v>920</v>
      </c>
      <c r="F211" s="62">
        <v>2005</v>
      </c>
    </row>
    <row r="212" spans="1:6" s="15" customFormat="1" ht="30">
      <c r="A212" s="88">
        <v>153</v>
      </c>
      <c r="B212" s="88" t="s">
        <v>65</v>
      </c>
      <c r="C212" s="88" t="s">
        <v>66</v>
      </c>
      <c r="D212" s="88" t="s">
        <v>85</v>
      </c>
      <c r="E212" s="4" t="s">
        <v>1977</v>
      </c>
      <c r="F212" s="62">
        <v>2005</v>
      </c>
    </row>
    <row r="213" spans="1:6" s="15" customFormat="1" ht="30">
      <c r="A213" s="88">
        <v>164</v>
      </c>
      <c r="B213" s="101">
        <v>2</v>
      </c>
      <c r="C213" s="101" t="s">
        <v>66</v>
      </c>
      <c r="D213" s="106" t="s">
        <v>1017</v>
      </c>
      <c r="E213" s="114" t="s">
        <v>1892</v>
      </c>
      <c r="F213" s="117">
        <v>2005</v>
      </c>
    </row>
    <row r="214" spans="1:6" s="7" customFormat="1">
      <c r="A214" s="88">
        <v>51</v>
      </c>
      <c r="B214" s="88" t="s">
        <v>65</v>
      </c>
      <c r="C214" s="88" t="s">
        <v>66</v>
      </c>
      <c r="D214" s="90" t="s">
        <v>67</v>
      </c>
      <c r="E214" s="61" t="s">
        <v>384</v>
      </c>
      <c r="F214" s="62">
        <v>2006</v>
      </c>
    </row>
    <row r="215" spans="1:6" ht="30">
      <c r="A215" s="88">
        <v>137</v>
      </c>
      <c r="B215" s="88" t="s">
        <v>65</v>
      </c>
      <c r="C215" s="88" t="s">
        <v>66</v>
      </c>
      <c r="D215" s="90" t="s">
        <v>84</v>
      </c>
      <c r="E215" s="61" t="s">
        <v>880</v>
      </c>
      <c r="F215" s="62">
        <v>2006</v>
      </c>
    </row>
    <row r="216" spans="1:6">
      <c r="A216" s="88">
        <v>65</v>
      </c>
      <c r="B216" s="88" t="s">
        <v>65</v>
      </c>
      <c r="C216" s="88" t="s">
        <v>66</v>
      </c>
      <c r="D216" s="90" t="s">
        <v>71</v>
      </c>
      <c r="E216" s="61" t="s">
        <v>455</v>
      </c>
      <c r="F216" s="62">
        <v>2007</v>
      </c>
    </row>
    <row r="217" spans="1:6" s="7" customFormat="1" ht="45">
      <c r="A217" s="88">
        <v>86</v>
      </c>
      <c r="B217" s="88" t="s">
        <v>65</v>
      </c>
      <c r="C217" s="88" t="s">
        <v>66</v>
      </c>
      <c r="D217" s="90" t="s">
        <v>571</v>
      </c>
      <c r="E217" s="61" t="s">
        <v>572</v>
      </c>
      <c r="F217" s="62">
        <v>2007</v>
      </c>
    </row>
    <row r="218" spans="1:6">
      <c r="A218" s="88">
        <v>103</v>
      </c>
      <c r="B218" s="88" t="s">
        <v>65</v>
      </c>
      <c r="C218" s="88" t="s">
        <v>66</v>
      </c>
      <c r="D218" s="90" t="s">
        <v>73</v>
      </c>
      <c r="E218" s="61" t="s">
        <v>683</v>
      </c>
      <c r="F218" s="62">
        <v>2007</v>
      </c>
    </row>
    <row r="219" spans="1:6" s="15" customFormat="1" ht="30">
      <c r="A219" s="88">
        <v>72</v>
      </c>
      <c r="B219" s="88" t="s">
        <v>65</v>
      </c>
      <c r="C219" s="88" t="s">
        <v>66</v>
      </c>
      <c r="D219" s="90" t="s">
        <v>75</v>
      </c>
      <c r="E219" s="61" t="s">
        <v>478</v>
      </c>
      <c r="F219" s="62">
        <v>2008</v>
      </c>
    </row>
    <row r="220" spans="1:6" s="15" customFormat="1" ht="30">
      <c r="A220" s="88">
        <v>134</v>
      </c>
      <c r="B220" s="88" t="s">
        <v>65</v>
      </c>
      <c r="C220" s="88" t="s">
        <v>66</v>
      </c>
      <c r="D220" s="90" t="s">
        <v>84</v>
      </c>
      <c r="E220" s="61" t="s">
        <v>862</v>
      </c>
      <c r="F220" s="62">
        <v>2008</v>
      </c>
    </row>
    <row r="221" spans="1:6" ht="30">
      <c r="A221" s="88">
        <v>141</v>
      </c>
      <c r="B221" s="88" t="s">
        <v>65</v>
      </c>
      <c r="C221" s="88" t="s">
        <v>66</v>
      </c>
      <c r="D221" s="90" t="s">
        <v>84</v>
      </c>
      <c r="E221" s="61" t="s">
        <v>905</v>
      </c>
      <c r="F221" s="62">
        <v>2008</v>
      </c>
    </row>
    <row r="222" spans="1:6" s="7" customFormat="1" ht="30">
      <c r="A222" s="88">
        <v>144</v>
      </c>
      <c r="B222" s="88" t="s">
        <v>1428</v>
      </c>
      <c r="C222" s="88" t="s">
        <v>66</v>
      </c>
      <c r="D222" s="90" t="s">
        <v>84</v>
      </c>
      <c r="E222" s="61" t="s">
        <v>1469</v>
      </c>
      <c r="F222" s="62">
        <v>2008</v>
      </c>
    </row>
    <row r="223" spans="1:6" s="7" customFormat="1">
      <c r="A223" s="88">
        <v>151</v>
      </c>
      <c r="B223" s="88" t="s">
        <v>65</v>
      </c>
      <c r="C223" s="88" t="s">
        <v>66</v>
      </c>
      <c r="D223" s="90" t="s">
        <v>912</v>
      </c>
      <c r="E223" s="61" t="s">
        <v>941</v>
      </c>
      <c r="F223" s="62">
        <v>2008</v>
      </c>
    </row>
    <row r="224" spans="1:6" s="7" customFormat="1" ht="45">
      <c r="A224" s="88">
        <v>60</v>
      </c>
      <c r="B224" s="88" t="s">
        <v>65</v>
      </c>
      <c r="C224" s="88" t="s">
        <v>66</v>
      </c>
      <c r="D224" s="90" t="s">
        <v>67</v>
      </c>
      <c r="E224" s="61" t="s">
        <v>442</v>
      </c>
      <c r="F224" s="62">
        <v>2009</v>
      </c>
    </row>
    <row r="225" spans="1:6" s="7" customFormat="1" ht="45">
      <c r="A225" s="88">
        <v>74</v>
      </c>
      <c r="B225" s="88" t="s">
        <v>65</v>
      </c>
      <c r="C225" s="88" t="s">
        <v>66</v>
      </c>
      <c r="D225" s="90" t="s">
        <v>75</v>
      </c>
      <c r="E225" s="61" t="s">
        <v>489</v>
      </c>
      <c r="F225" s="62">
        <v>2009</v>
      </c>
    </row>
    <row r="226" spans="1:6" s="7" customFormat="1">
      <c r="A226" s="88">
        <v>83</v>
      </c>
      <c r="B226" s="88" t="s">
        <v>65</v>
      </c>
      <c r="C226" s="88" t="s">
        <v>66</v>
      </c>
      <c r="D226" s="90" t="s">
        <v>75</v>
      </c>
      <c r="E226" s="61" t="s">
        <v>548</v>
      </c>
      <c r="F226" s="62">
        <v>2009</v>
      </c>
    </row>
    <row r="227" spans="1:6" s="7" customFormat="1" ht="30">
      <c r="A227" s="88">
        <v>149</v>
      </c>
      <c r="B227" s="88" t="s">
        <v>65</v>
      </c>
      <c r="C227" s="88" t="s">
        <v>66</v>
      </c>
      <c r="D227" s="90" t="s">
        <v>912</v>
      </c>
      <c r="E227" s="61" t="s">
        <v>928</v>
      </c>
      <c r="F227" s="62">
        <v>2009</v>
      </c>
    </row>
    <row r="228" spans="1:6" s="7" customFormat="1">
      <c r="A228" s="88">
        <v>173</v>
      </c>
      <c r="B228" s="88">
        <v>2</v>
      </c>
      <c r="C228" s="88" t="s">
        <v>66</v>
      </c>
      <c r="D228" s="90" t="s">
        <v>94</v>
      </c>
      <c r="E228" s="61" t="s">
        <v>1068</v>
      </c>
      <c r="F228" s="62">
        <v>2009</v>
      </c>
    </row>
    <row r="229" spans="1:6" s="7" customFormat="1" ht="75">
      <c r="A229" s="88">
        <v>264</v>
      </c>
      <c r="B229" s="88" t="s">
        <v>65</v>
      </c>
      <c r="C229" s="88" t="s">
        <v>66</v>
      </c>
      <c r="D229" s="90" t="s">
        <v>1378</v>
      </c>
      <c r="E229" s="61" t="s">
        <v>1379</v>
      </c>
      <c r="F229" s="62">
        <v>2009</v>
      </c>
    </row>
    <row r="230" spans="1:6" s="7" customFormat="1" ht="75">
      <c r="A230" s="88">
        <v>56</v>
      </c>
      <c r="B230" s="88" t="s">
        <v>65</v>
      </c>
      <c r="C230" s="88" t="s">
        <v>66</v>
      </c>
      <c r="D230" s="90" t="s">
        <v>67</v>
      </c>
      <c r="E230" s="61" t="s">
        <v>415</v>
      </c>
      <c r="F230" s="62">
        <v>2010</v>
      </c>
    </row>
    <row r="231" spans="1:6" s="7" customFormat="1" ht="30">
      <c r="A231" s="88">
        <v>70</v>
      </c>
      <c r="B231" s="101" t="s">
        <v>1428</v>
      </c>
      <c r="C231" s="101" t="s">
        <v>66</v>
      </c>
      <c r="D231" s="106" t="s">
        <v>75</v>
      </c>
      <c r="E231" s="114" t="s">
        <v>1947</v>
      </c>
      <c r="F231" s="117">
        <v>2010</v>
      </c>
    </row>
    <row r="232" spans="1:6" s="7" customFormat="1" ht="45">
      <c r="A232" s="88">
        <v>107</v>
      </c>
      <c r="B232" s="88" t="s">
        <v>65</v>
      </c>
      <c r="C232" s="88" t="s">
        <v>66</v>
      </c>
      <c r="D232" s="90" t="s">
        <v>73</v>
      </c>
      <c r="E232" s="61" t="s">
        <v>704</v>
      </c>
      <c r="F232" s="62">
        <v>2010</v>
      </c>
    </row>
    <row r="233" spans="1:6" s="7" customFormat="1" ht="45">
      <c r="A233" s="88">
        <v>174</v>
      </c>
      <c r="B233" s="88">
        <v>2</v>
      </c>
      <c r="C233" s="88" t="s">
        <v>66</v>
      </c>
      <c r="D233" s="90" t="s">
        <v>94</v>
      </c>
      <c r="E233" s="61" t="s">
        <v>1472</v>
      </c>
      <c r="F233" s="62">
        <v>2010</v>
      </c>
    </row>
    <row r="234" spans="1:6" s="7" customFormat="1" ht="60">
      <c r="A234" s="88">
        <v>177</v>
      </c>
      <c r="B234" s="88">
        <v>2</v>
      </c>
      <c r="C234" s="88" t="s">
        <v>66</v>
      </c>
      <c r="D234" s="90" t="s">
        <v>1076</v>
      </c>
      <c r="E234" s="61" t="s">
        <v>1084</v>
      </c>
      <c r="F234" s="62">
        <v>2010</v>
      </c>
    </row>
    <row r="235" spans="1:6" s="7" customFormat="1">
      <c r="A235" s="88">
        <v>108</v>
      </c>
      <c r="B235" s="88" t="s">
        <v>1428</v>
      </c>
      <c r="C235" s="88" t="s">
        <v>66</v>
      </c>
      <c r="D235" s="90" t="s">
        <v>73</v>
      </c>
      <c r="E235" s="61" t="s">
        <v>1442</v>
      </c>
      <c r="F235" s="62">
        <v>2011</v>
      </c>
    </row>
    <row r="236" spans="1:6" s="7" customFormat="1" ht="75">
      <c r="A236" s="88">
        <v>145</v>
      </c>
      <c r="B236" s="88" t="s">
        <v>1428</v>
      </c>
      <c r="C236" s="88" t="s">
        <v>66</v>
      </c>
      <c r="D236" s="90" t="s">
        <v>84</v>
      </c>
      <c r="E236" s="61" t="s">
        <v>1454</v>
      </c>
      <c r="F236" s="62">
        <v>2011</v>
      </c>
    </row>
    <row r="237" spans="1:6" s="7" customFormat="1">
      <c r="A237" s="88">
        <v>162</v>
      </c>
      <c r="B237" s="88">
        <v>2</v>
      </c>
      <c r="C237" s="88" t="s">
        <v>66</v>
      </c>
      <c r="D237" s="90" t="s">
        <v>1011</v>
      </c>
      <c r="E237" s="61" t="s">
        <v>1012</v>
      </c>
      <c r="F237" s="62">
        <v>2011</v>
      </c>
    </row>
    <row r="238" spans="1:6" s="7" customFormat="1" ht="30">
      <c r="A238" s="88">
        <v>184</v>
      </c>
      <c r="B238" s="101">
        <v>2</v>
      </c>
      <c r="C238" s="101" t="s">
        <v>66</v>
      </c>
      <c r="D238" s="106" t="s">
        <v>1908</v>
      </c>
      <c r="E238" s="114" t="s">
        <v>1878</v>
      </c>
      <c r="F238" s="117">
        <v>2011</v>
      </c>
    </row>
    <row r="239" spans="1:6" s="7" customFormat="1" ht="30">
      <c r="A239" s="88">
        <v>88</v>
      </c>
      <c r="B239" s="88" t="s">
        <v>65</v>
      </c>
      <c r="C239" s="88" t="s">
        <v>66</v>
      </c>
      <c r="D239" s="90" t="s">
        <v>571</v>
      </c>
      <c r="E239" s="61" t="s">
        <v>588</v>
      </c>
      <c r="F239" s="62">
        <v>2012</v>
      </c>
    </row>
    <row r="240" spans="1:6" s="7" customFormat="1">
      <c r="A240" s="88">
        <v>109</v>
      </c>
      <c r="B240" s="101" t="s">
        <v>1428</v>
      </c>
      <c r="C240" s="101" t="s">
        <v>66</v>
      </c>
      <c r="D240" s="106" t="s">
        <v>73</v>
      </c>
      <c r="E240" s="114" t="s">
        <v>1898</v>
      </c>
      <c r="F240" s="117">
        <v>2012</v>
      </c>
    </row>
    <row r="241" spans="1:6" s="7" customFormat="1">
      <c r="A241" s="88">
        <v>111</v>
      </c>
      <c r="B241" s="88" t="s">
        <v>65</v>
      </c>
      <c r="C241" s="88" t="s">
        <v>66</v>
      </c>
      <c r="D241" s="90" t="s">
        <v>81</v>
      </c>
      <c r="E241" s="61" t="s">
        <v>716</v>
      </c>
      <c r="F241" s="62">
        <v>2012</v>
      </c>
    </row>
    <row r="242" spans="1:6" s="7" customFormat="1" ht="30">
      <c r="A242" s="88">
        <v>169</v>
      </c>
      <c r="B242" s="88">
        <v>2</v>
      </c>
      <c r="C242" s="88" t="s">
        <v>66</v>
      </c>
      <c r="D242" s="90" t="s">
        <v>1033</v>
      </c>
      <c r="E242" s="61" t="s">
        <v>1040</v>
      </c>
      <c r="F242" s="62">
        <v>2012</v>
      </c>
    </row>
    <row r="243" spans="1:6" s="93" customFormat="1" ht="30">
      <c r="A243" s="88">
        <v>59</v>
      </c>
      <c r="B243" s="88" t="s">
        <v>65</v>
      </c>
      <c r="C243" s="88" t="s">
        <v>66</v>
      </c>
      <c r="D243" s="90" t="s">
        <v>67</v>
      </c>
      <c r="E243" s="61" t="s">
        <v>435</v>
      </c>
      <c r="F243" s="62">
        <v>2013</v>
      </c>
    </row>
    <row r="244" spans="1:6" s="7" customFormat="1" ht="45">
      <c r="A244" s="88">
        <v>61</v>
      </c>
      <c r="B244" s="88" t="s">
        <v>1428</v>
      </c>
      <c r="C244" s="88" t="s">
        <v>66</v>
      </c>
      <c r="D244" s="90" t="s">
        <v>67</v>
      </c>
      <c r="E244" s="61" t="s">
        <v>1458</v>
      </c>
      <c r="F244" s="62">
        <v>2013</v>
      </c>
    </row>
    <row r="245" spans="1:6" s="8" customFormat="1" ht="75">
      <c r="A245" s="88">
        <v>69</v>
      </c>
      <c r="B245" s="101" t="s">
        <v>1428</v>
      </c>
      <c r="C245" s="101" t="s">
        <v>66</v>
      </c>
      <c r="D245" s="101" t="s">
        <v>75</v>
      </c>
      <c r="E245" s="95" t="s">
        <v>1943</v>
      </c>
      <c r="F245" s="101">
        <v>2013</v>
      </c>
    </row>
    <row r="246" spans="1:6" s="28" customFormat="1" ht="108.75" customHeight="1">
      <c r="A246" s="88">
        <v>85</v>
      </c>
      <c r="B246" s="88" t="s">
        <v>65</v>
      </c>
      <c r="C246" s="88" t="s">
        <v>66</v>
      </c>
      <c r="D246" s="90" t="s">
        <v>564</v>
      </c>
      <c r="E246" s="61" t="s">
        <v>565</v>
      </c>
      <c r="F246" s="62">
        <v>2013</v>
      </c>
    </row>
    <row r="247" spans="1:6" s="7" customFormat="1">
      <c r="A247" s="88">
        <v>118</v>
      </c>
      <c r="B247" s="88" t="s">
        <v>65</v>
      </c>
      <c r="C247" s="88" t="s">
        <v>66</v>
      </c>
      <c r="D247" s="90" t="s">
        <v>83</v>
      </c>
      <c r="E247" s="61" t="s">
        <v>758</v>
      </c>
      <c r="F247" s="62">
        <v>2013</v>
      </c>
    </row>
    <row r="248" spans="1:6" s="7" customFormat="1">
      <c r="A248" s="88">
        <v>120</v>
      </c>
      <c r="B248" s="88" t="s">
        <v>65</v>
      </c>
      <c r="C248" s="88" t="s">
        <v>66</v>
      </c>
      <c r="D248" s="90" t="s">
        <v>83</v>
      </c>
      <c r="E248" s="61" t="s">
        <v>772</v>
      </c>
      <c r="F248" s="62">
        <v>2013</v>
      </c>
    </row>
    <row r="249" spans="1:6" s="7" customFormat="1" ht="30">
      <c r="A249" s="88">
        <v>143</v>
      </c>
      <c r="B249" s="88" t="s">
        <v>1428</v>
      </c>
      <c r="C249" s="88" t="s">
        <v>66</v>
      </c>
      <c r="D249" s="90" t="s">
        <v>84</v>
      </c>
      <c r="E249" s="61" t="s">
        <v>1435</v>
      </c>
      <c r="F249" s="62">
        <v>2013</v>
      </c>
    </row>
    <row r="250" spans="1:6" s="7" customFormat="1" ht="30">
      <c r="A250" s="88">
        <v>163</v>
      </c>
      <c r="B250" s="88">
        <v>2</v>
      </c>
      <c r="C250" s="88" t="s">
        <v>66</v>
      </c>
      <c r="D250" s="90" t="s">
        <v>1017</v>
      </c>
      <c r="E250" s="61" t="s">
        <v>1018</v>
      </c>
      <c r="F250" s="62">
        <v>2013</v>
      </c>
    </row>
    <row r="251" spans="1:6" s="7" customFormat="1" ht="30">
      <c r="A251" s="88">
        <v>179</v>
      </c>
      <c r="B251" s="88">
        <v>2</v>
      </c>
      <c r="C251" s="88" t="s">
        <v>66</v>
      </c>
      <c r="D251" s="90" t="s">
        <v>1085</v>
      </c>
      <c r="E251" s="61" t="s">
        <v>1086</v>
      </c>
      <c r="F251" s="62">
        <v>2013</v>
      </c>
    </row>
    <row r="252" spans="1:6" s="7" customFormat="1">
      <c r="A252" s="88">
        <v>271</v>
      </c>
      <c r="B252" s="88" t="s">
        <v>1428</v>
      </c>
      <c r="C252" s="88" t="s">
        <v>66</v>
      </c>
      <c r="D252" s="90"/>
      <c r="E252" s="61" t="s">
        <v>1516</v>
      </c>
      <c r="F252" s="62">
        <v>2013</v>
      </c>
    </row>
    <row r="253" spans="1:6" s="7" customFormat="1" ht="45">
      <c r="A253" s="88">
        <v>117</v>
      </c>
      <c r="B253" s="101" t="s">
        <v>1428</v>
      </c>
      <c r="C253" s="101" t="s">
        <v>66</v>
      </c>
      <c r="D253" s="132" t="s">
        <v>81</v>
      </c>
      <c r="E253" s="134" t="s">
        <v>1930</v>
      </c>
      <c r="F253" s="136">
        <v>2014</v>
      </c>
    </row>
    <row r="254" spans="1:6" s="30" customFormat="1">
      <c r="A254" s="88">
        <v>99</v>
      </c>
      <c r="B254" s="88" t="s">
        <v>65</v>
      </c>
      <c r="C254" s="88" t="s">
        <v>66</v>
      </c>
      <c r="D254" s="81" t="s">
        <v>1434</v>
      </c>
      <c r="E254" s="116" t="s">
        <v>656</v>
      </c>
      <c r="F254" s="81">
        <v>2015</v>
      </c>
    </row>
    <row r="255" spans="1:6" s="31" customFormat="1" ht="30">
      <c r="A255" s="88">
        <v>110</v>
      </c>
      <c r="B255" s="88" t="s">
        <v>65</v>
      </c>
      <c r="C255" s="88" t="s">
        <v>66</v>
      </c>
      <c r="D255" s="88" t="s">
        <v>77</v>
      </c>
      <c r="E255" s="5" t="s">
        <v>710</v>
      </c>
      <c r="F255" s="88">
        <v>2015</v>
      </c>
    </row>
    <row r="256" spans="1:6">
      <c r="A256" s="88">
        <v>166</v>
      </c>
      <c r="B256" s="88">
        <v>2</v>
      </c>
      <c r="C256" s="88" t="s">
        <v>66</v>
      </c>
      <c r="D256" s="88" t="s">
        <v>1025</v>
      </c>
      <c r="E256" s="110" t="s">
        <v>1477</v>
      </c>
      <c r="F256" s="84">
        <v>2015</v>
      </c>
    </row>
    <row r="257" spans="1:6" ht="30">
      <c r="A257" s="88">
        <v>55</v>
      </c>
      <c r="B257" s="88" t="s">
        <v>65</v>
      </c>
      <c r="C257" s="88" t="s">
        <v>66</v>
      </c>
      <c r="D257" s="90" t="s">
        <v>67</v>
      </c>
      <c r="E257" s="61" t="s">
        <v>1846</v>
      </c>
      <c r="F257" s="62">
        <v>2016</v>
      </c>
    </row>
    <row r="258" spans="1:6" ht="30">
      <c r="A258" s="88">
        <v>66</v>
      </c>
      <c r="B258" s="88" t="s">
        <v>65</v>
      </c>
      <c r="C258" s="88" t="s">
        <v>66</v>
      </c>
      <c r="D258" s="88" t="s">
        <v>71</v>
      </c>
      <c r="E258" s="4" t="s">
        <v>460</v>
      </c>
      <c r="F258" s="88">
        <v>2016</v>
      </c>
    </row>
    <row r="259" spans="1:6" s="29" customFormat="1" ht="45">
      <c r="A259" s="88">
        <v>104</v>
      </c>
      <c r="B259" s="88" t="s">
        <v>65</v>
      </c>
      <c r="C259" s="88" t="s">
        <v>66</v>
      </c>
      <c r="D259" s="88" t="s">
        <v>73</v>
      </c>
      <c r="E259" s="4" t="s">
        <v>688</v>
      </c>
      <c r="F259" s="88">
        <v>2020</v>
      </c>
    </row>
    <row r="260" spans="1:6" ht="90">
      <c r="A260" s="88">
        <v>68</v>
      </c>
      <c r="B260" s="101" t="s">
        <v>1428</v>
      </c>
      <c r="C260" s="101" t="s">
        <v>66</v>
      </c>
      <c r="D260" s="101" t="s">
        <v>75</v>
      </c>
      <c r="E260" s="95" t="s">
        <v>1934</v>
      </c>
      <c r="F260" s="101" t="s">
        <v>1937</v>
      </c>
    </row>
    <row r="261" spans="1:6" s="8" customFormat="1" ht="60">
      <c r="A261" s="88">
        <v>147</v>
      </c>
      <c r="B261" s="39" t="s">
        <v>65</v>
      </c>
      <c r="C261" s="39" t="s">
        <v>66</v>
      </c>
      <c r="D261" s="39" t="s">
        <v>912</v>
      </c>
      <c r="E261" s="40" t="s">
        <v>913</v>
      </c>
      <c r="F261" s="39" t="s">
        <v>1976</v>
      </c>
    </row>
    <row r="262" spans="1:6" s="8" customFormat="1">
      <c r="A262" s="88">
        <v>82</v>
      </c>
      <c r="B262" s="88" t="s">
        <v>65</v>
      </c>
      <c r="C262" s="88" t="s">
        <v>66</v>
      </c>
      <c r="D262" s="88" t="s">
        <v>75</v>
      </c>
      <c r="E262" s="4" t="s">
        <v>541</v>
      </c>
      <c r="F262" s="88" t="s">
        <v>1888</v>
      </c>
    </row>
    <row r="263" spans="1:6" s="8" customFormat="1" ht="60">
      <c r="A263" s="88">
        <v>176</v>
      </c>
      <c r="B263" s="88">
        <v>2</v>
      </c>
      <c r="C263" s="88" t="s">
        <v>66</v>
      </c>
      <c r="D263" s="88" t="s">
        <v>1076</v>
      </c>
      <c r="E263" s="4" t="s">
        <v>1083</v>
      </c>
      <c r="F263" s="88" t="s">
        <v>700</v>
      </c>
    </row>
    <row r="264" spans="1:6" s="28" customFormat="1" ht="30">
      <c r="A264" s="88">
        <v>256</v>
      </c>
      <c r="B264" s="88" t="s">
        <v>1325</v>
      </c>
      <c r="C264" s="88" t="s">
        <v>1326</v>
      </c>
      <c r="D264" s="88" t="s">
        <v>1327</v>
      </c>
      <c r="E264" s="4" t="s">
        <v>1328</v>
      </c>
      <c r="F264" s="88">
        <v>1889</v>
      </c>
    </row>
    <row r="265" spans="1:6" s="8" customFormat="1">
      <c r="A265" s="88">
        <v>258</v>
      </c>
      <c r="B265" s="88" t="s">
        <v>1325</v>
      </c>
      <c r="C265" s="88" t="s">
        <v>1326</v>
      </c>
      <c r="D265" s="88" t="s">
        <v>1327</v>
      </c>
      <c r="E265" s="4" t="s">
        <v>1339</v>
      </c>
      <c r="F265" s="88">
        <v>1975</v>
      </c>
    </row>
    <row r="266" spans="1:6" ht="30">
      <c r="A266" s="88">
        <v>261</v>
      </c>
      <c r="B266" s="88" t="s">
        <v>1325</v>
      </c>
      <c r="C266" s="88" t="s">
        <v>1326</v>
      </c>
      <c r="D266" s="88" t="s">
        <v>1351</v>
      </c>
      <c r="E266" s="4" t="s">
        <v>1352</v>
      </c>
      <c r="F266" s="88">
        <v>1991</v>
      </c>
    </row>
    <row r="267" spans="1:6" ht="45">
      <c r="A267" s="88">
        <v>260</v>
      </c>
      <c r="B267" s="88" t="s">
        <v>1325</v>
      </c>
      <c r="C267" s="88" t="s">
        <v>1326</v>
      </c>
      <c r="D267" s="88" t="s">
        <v>1327</v>
      </c>
      <c r="E267" s="4" t="s">
        <v>1527</v>
      </c>
      <c r="F267" s="88">
        <v>1992</v>
      </c>
    </row>
    <row r="268" spans="1:6">
      <c r="A268" s="88">
        <v>259</v>
      </c>
      <c r="B268" s="88" t="s">
        <v>1325</v>
      </c>
      <c r="C268" s="88" t="s">
        <v>1326</v>
      </c>
      <c r="D268" s="88" t="s">
        <v>1327</v>
      </c>
      <c r="E268" s="4" t="s">
        <v>1346</v>
      </c>
      <c r="F268" s="88">
        <v>2006</v>
      </c>
    </row>
    <row r="269" spans="1:6" s="28" customFormat="1">
      <c r="A269" s="88">
        <v>257</v>
      </c>
      <c r="B269" s="88" t="s">
        <v>1325</v>
      </c>
      <c r="C269" s="88" t="s">
        <v>1326</v>
      </c>
      <c r="D269" s="88" t="s">
        <v>1327</v>
      </c>
      <c r="E269" s="4" t="s">
        <v>1334</v>
      </c>
      <c r="F269" s="88">
        <v>2012</v>
      </c>
    </row>
    <row r="270" spans="1:6">
      <c r="A270" s="88">
        <v>266</v>
      </c>
      <c r="B270" s="82" t="s">
        <v>1387</v>
      </c>
      <c r="C270" s="83"/>
      <c r="D270" s="84"/>
      <c r="E270" s="4" t="s">
        <v>1388</v>
      </c>
      <c r="F270" s="88">
        <v>1948</v>
      </c>
    </row>
    <row r="271" spans="1:6" s="8" customFormat="1">
      <c r="A271" s="88">
        <v>270</v>
      </c>
      <c r="B271" s="82" t="s">
        <v>1387</v>
      </c>
      <c r="C271" s="83"/>
      <c r="D271" s="84"/>
      <c r="E271" s="22" t="s">
        <v>1421</v>
      </c>
      <c r="F271" s="23">
        <v>1969</v>
      </c>
    </row>
    <row r="272" spans="1:6" ht="15" customHeight="1">
      <c r="A272" s="88">
        <v>274</v>
      </c>
      <c r="B272" s="85" t="s">
        <v>1387</v>
      </c>
      <c r="C272" s="86"/>
      <c r="D272" s="87"/>
      <c r="E272" s="22" t="s">
        <v>1545</v>
      </c>
      <c r="F272" s="23">
        <v>1975</v>
      </c>
    </row>
    <row r="273" spans="1:6" s="26" customFormat="1" ht="30">
      <c r="A273" s="88">
        <v>267</v>
      </c>
      <c r="B273" s="88" t="s">
        <v>1387</v>
      </c>
      <c r="C273" s="88"/>
      <c r="D273" s="88"/>
      <c r="E273" s="4" t="s">
        <v>1396</v>
      </c>
      <c r="F273" s="88">
        <v>1977</v>
      </c>
    </row>
    <row r="274" spans="1:6" ht="30">
      <c r="A274" s="88">
        <v>269</v>
      </c>
      <c r="B274" s="90" t="s">
        <v>1387</v>
      </c>
      <c r="C274" s="90"/>
      <c r="D274" s="90"/>
      <c r="E274" s="80" t="s">
        <v>1412</v>
      </c>
      <c r="F274" s="90">
        <v>1983</v>
      </c>
    </row>
    <row r="275" spans="1:6">
      <c r="A275" s="88">
        <v>273</v>
      </c>
      <c r="B275" s="88" t="s">
        <v>1387</v>
      </c>
      <c r="C275" s="88"/>
      <c r="D275" s="84"/>
      <c r="E275" s="4" t="s">
        <v>1537</v>
      </c>
      <c r="F275" s="88">
        <v>2004</v>
      </c>
    </row>
    <row r="276" spans="1:6" ht="105">
      <c r="A276" s="88">
        <v>268</v>
      </c>
      <c r="B276" s="82" t="s">
        <v>1405</v>
      </c>
      <c r="C276" s="83"/>
      <c r="D276" s="84"/>
      <c r="E276" s="4" t="s">
        <v>1406</v>
      </c>
      <c r="F276" s="88">
        <v>2013</v>
      </c>
    </row>
    <row r="277" spans="1:6" s="28" customFormat="1" ht="30">
      <c r="A277" s="88">
        <v>272</v>
      </c>
      <c r="B277" s="82" t="s">
        <v>1387</v>
      </c>
      <c r="C277" s="83"/>
      <c r="D277" s="84"/>
      <c r="E277" s="4" t="s">
        <v>1532</v>
      </c>
      <c r="F277" s="88" t="s">
        <v>2030</v>
      </c>
    </row>
    <row r="278" spans="1:6">
      <c r="A278" s="88">
        <v>275</v>
      </c>
      <c r="B278" s="102" t="s">
        <v>1387</v>
      </c>
      <c r="C278" s="100"/>
      <c r="D278" s="103"/>
      <c r="E278" s="95" t="s">
        <v>1980</v>
      </c>
      <c r="F278" s="101" t="s">
        <v>1976</v>
      </c>
    </row>
    <row r="279" spans="1:6" s="28" customFormat="1">
      <c r="A279" s="88">
        <v>276</v>
      </c>
      <c r="B279" s="102" t="s">
        <v>1387</v>
      </c>
      <c r="C279" s="100"/>
      <c r="D279" s="103"/>
      <c r="E279" s="95" t="s">
        <v>2005</v>
      </c>
      <c r="F279" s="101" t="s">
        <v>2008</v>
      </c>
    </row>
    <row r="280" spans="1:6" s="28" customFormat="1">
      <c r="A280" s="37"/>
      <c r="B280" s="37"/>
      <c r="C280" s="37"/>
      <c r="D280" s="37"/>
      <c r="E280" s="38"/>
      <c r="F280" s="37"/>
    </row>
  </sheetData>
  <sortState xmlns:xlrd2="http://schemas.microsoft.com/office/spreadsheetml/2017/richdata2" ref="A3:F279">
    <sortCondition ref="C3:C279"/>
    <sortCondition ref="F3:F279"/>
  </sortState>
  <mergeCells count="1">
    <mergeCell ref="A1:F1"/>
  </mergeCells>
  <hyperlinks>
    <hyperlink ref="E205" r:id="rId1" xr:uid="{F56208AA-B5E1-483D-A00B-264018C3A5D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34"/>
  <sheetViews>
    <sheetView topLeftCell="A109" zoomScale="90" zoomScaleNormal="90" workbookViewId="0">
      <selection activeCell="D115" sqref="D115"/>
    </sheetView>
  </sheetViews>
  <sheetFormatPr baseColWidth="10" defaultColWidth="10.7109375" defaultRowHeight="15"/>
  <cols>
    <col min="1" max="1" width="5.42578125" style="2" customWidth="1"/>
    <col min="2" max="2" width="13.42578125" style="2" customWidth="1"/>
    <col min="3" max="3" width="10.7109375" style="2"/>
    <col min="4" max="4" width="21.42578125" style="3" customWidth="1"/>
    <col min="5" max="5" width="10.7109375" style="2"/>
    <col min="6" max="6" width="14.42578125" style="2" customWidth="1"/>
    <col min="7" max="7" width="12.7109375" style="2" bestFit="1" customWidth="1"/>
    <col min="8" max="8" width="13.28515625" style="2" customWidth="1"/>
    <col min="9" max="20" width="10.7109375" style="2"/>
    <col min="21" max="21" width="12.7109375" style="2" bestFit="1" customWidth="1"/>
    <col min="22" max="23" width="10.7109375" style="2"/>
    <col min="24" max="24" width="12.7109375" style="2" bestFit="1" customWidth="1"/>
    <col min="25" max="16384" width="10.7109375" style="2"/>
  </cols>
  <sheetData>
    <row r="1" spans="1:14" ht="45.75" customHeight="1">
      <c r="A1" s="228" t="s">
        <v>0</v>
      </c>
      <c r="B1" s="228"/>
      <c r="C1" s="228"/>
      <c r="D1" s="228"/>
      <c r="E1" s="228"/>
      <c r="F1" s="228"/>
      <c r="G1" s="228"/>
      <c r="H1" s="228"/>
      <c r="I1" s="169"/>
      <c r="J1" s="169"/>
    </row>
    <row r="3" spans="1:14" ht="105">
      <c r="A3" s="170"/>
      <c r="B3" s="170" t="s">
        <v>1</v>
      </c>
      <c r="C3" s="170" t="s">
        <v>3</v>
      </c>
      <c r="D3" s="170" t="s">
        <v>4</v>
      </c>
      <c r="E3" s="170" t="s">
        <v>6</v>
      </c>
      <c r="F3" s="170" t="s">
        <v>7</v>
      </c>
      <c r="G3" s="170" t="s">
        <v>10</v>
      </c>
      <c r="H3" s="170" t="s">
        <v>1877</v>
      </c>
      <c r="I3" s="170" t="s">
        <v>1833</v>
      </c>
      <c r="J3" s="170" t="s">
        <v>2031</v>
      </c>
      <c r="K3" s="170" t="s">
        <v>19</v>
      </c>
      <c r="L3" s="170" t="s">
        <v>20</v>
      </c>
      <c r="M3" s="170" t="s">
        <v>21</v>
      </c>
      <c r="N3" s="170" t="s">
        <v>22</v>
      </c>
    </row>
    <row r="4" spans="1:14" s="6" customFormat="1" ht="60">
      <c r="A4" s="171">
        <v>157</v>
      </c>
      <c r="B4" s="171">
        <v>2</v>
      </c>
      <c r="C4" s="171" t="s">
        <v>91</v>
      </c>
      <c r="D4" s="4" t="s">
        <v>980</v>
      </c>
      <c r="E4" s="171" t="s">
        <v>55</v>
      </c>
      <c r="F4" s="171" t="s">
        <v>62</v>
      </c>
      <c r="G4" s="171" t="s">
        <v>969</v>
      </c>
      <c r="H4" s="171">
        <v>73</v>
      </c>
      <c r="I4" s="171">
        <v>1</v>
      </c>
      <c r="J4" s="171">
        <v>0</v>
      </c>
      <c r="K4" s="171">
        <v>1</v>
      </c>
      <c r="L4" s="171">
        <v>3</v>
      </c>
      <c r="M4" s="171">
        <v>0</v>
      </c>
      <c r="N4" s="171" t="s">
        <v>267</v>
      </c>
    </row>
    <row r="5" spans="1:14" ht="45">
      <c r="A5" s="171">
        <v>174</v>
      </c>
      <c r="B5" s="171">
        <v>2</v>
      </c>
      <c r="C5" s="171" t="s">
        <v>94</v>
      </c>
      <c r="D5" s="4" t="s">
        <v>1472</v>
      </c>
      <c r="E5" s="171" t="s">
        <v>55</v>
      </c>
      <c r="F5" s="171" t="s">
        <v>62</v>
      </c>
      <c r="G5" s="171" t="s">
        <v>57</v>
      </c>
      <c r="H5" s="171">
        <v>0</v>
      </c>
      <c r="I5" s="171">
        <v>1</v>
      </c>
      <c r="J5" s="171">
        <v>0</v>
      </c>
      <c r="K5" s="171">
        <v>1</v>
      </c>
      <c r="L5" s="171">
        <v>16</v>
      </c>
      <c r="M5" s="171">
        <v>0.432</v>
      </c>
      <c r="N5" s="171">
        <v>0.21299999999999999</v>
      </c>
    </row>
    <row r="6" spans="1:14" ht="60">
      <c r="A6" s="171">
        <v>167</v>
      </c>
      <c r="B6" s="168">
        <v>2</v>
      </c>
      <c r="C6" s="168" t="s">
        <v>1025</v>
      </c>
      <c r="D6" s="95" t="s">
        <v>1918</v>
      </c>
      <c r="E6" s="168" t="s">
        <v>78</v>
      </c>
      <c r="F6" s="168" t="s">
        <v>62</v>
      </c>
      <c r="G6" s="168" t="s">
        <v>1917</v>
      </c>
      <c r="H6" s="168">
        <v>71</v>
      </c>
      <c r="I6" s="168">
        <v>1</v>
      </c>
      <c r="J6" s="168">
        <v>0</v>
      </c>
      <c r="K6" s="168">
        <v>0</v>
      </c>
      <c r="L6" s="168">
        <v>0</v>
      </c>
      <c r="M6" s="168">
        <v>0</v>
      </c>
      <c r="N6" s="168">
        <v>0</v>
      </c>
    </row>
    <row r="7" spans="1:14" ht="30">
      <c r="A7" s="171">
        <v>183</v>
      </c>
      <c r="B7" s="171">
        <v>2</v>
      </c>
      <c r="C7" s="171" t="s">
        <v>1103</v>
      </c>
      <c r="D7" s="4" t="s">
        <v>1113</v>
      </c>
      <c r="E7" s="171" t="s">
        <v>78</v>
      </c>
      <c r="F7" s="171" t="s">
        <v>62</v>
      </c>
      <c r="G7" s="171" t="s">
        <v>1115</v>
      </c>
      <c r="H7" s="171">
        <v>57</v>
      </c>
      <c r="I7" s="171">
        <v>1</v>
      </c>
      <c r="J7" s="171">
        <v>14</v>
      </c>
      <c r="K7" s="171">
        <v>0</v>
      </c>
      <c r="L7" s="171">
        <v>0</v>
      </c>
      <c r="M7" s="171" t="s">
        <v>1117</v>
      </c>
      <c r="N7" s="171" t="s">
        <v>1118</v>
      </c>
    </row>
    <row r="8" spans="1:14" ht="30">
      <c r="A8" s="171">
        <v>164</v>
      </c>
      <c r="B8" s="168">
        <v>2</v>
      </c>
      <c r="C8" s="168" t="s">
        <v>1017</v>
      </c>
      <c r="D8" s="95" t="s">
        <v>1892</v>
      </c>
      <c r="E8" s="168" t="s">
        <v>55</v>
      </c>
      <c r="F8" s="168" t="s">
        <v>62</v>
      </c>
      <c r="G8" s="168" t="s">
        <v>57</v>
      </c>
      <c r="H8" s="92">
        <v>51</v>
      </c>
      <c r="I8" s="92">
        <v>1</v>
      </c>
      <c r="J8" s="168">
        <v>0</v>
      </c>
      <c r="K8" s="92">
        <v>0</v>
      </c>
      <c r="L8" s="92">
        <v>0</v>
      </c>
      <c r="M8" s="92">
        <v>0</v>
      </c>
      <c r="N8" s="92">
        <v>0</v>
      </c>
    </row>
    <row r="9" spans="1:14" ht="45">
      <c r="A9" s="171">
        <v>168</v>
      </c>
      <c r="B9" s="171">
        <v>2</v>
      </c>
      <c r="C9" s="171" t="s">
        <v>1033</v>
      </c>
      <c r="D9" s="4" t="s">
        <v>1034</v>
      </c>
      <c r="E9" s="171" t="s">
        <v>78</v>
      </c>
      <c r="F9" s="171" t="s">
        <v>62</v>
      </c>
      <c r="G9" s="171" t="s">
        <v>57</v>
      </c>
      <c r="H9" s="171">
        <v>48</v>
      </c>
      <c r="I9" s="171">
        <v>1</v>
      </c>
      <c r="J9" s="171">
        <v>0</v>
      </c>
      <c r="K9" s="171">
        <v>0</v>
      </c>
      <c r="L9" s="171">
        <v>0</v>
      </c>
      <c r="M9" s="171">
        <v>0</v>
      </c>
      <c r="N9" s="171">
        <v>0</v>
      </c>
    </row>
    <row r="10" spans="1:14" ht="90">
      <c r="A10" s="171">
        <v>156</v>
      </c>
      <c r="B10" s="171">
        <v>2</v>
      </c>
      <c r="C10" s="171" t="s">
        <v>91</v>
      </c>
      <c r="D10" s="4" t="s">
        <v>974</v>
      </c>
      <c r="E10" s="171" t="s">
        <v>55</v>
      </c>
      <c r="F10" s="171" t="s">
        <v>62</v>
      </c>
      <c r="G10" s="171" t="s">
        <v>976</v>
      </c>
      <c r="H10" s="171">
        <v>47</v>
      </c>
      <c r="I10" s="171">
        <v>1</v>
      </c>
      <c r="J10" s="171">
        <v>48</v>
      </c>
      <c r="K10" s="171">
        <v>0</v>
      </c>
      <c r="L10" s="171">
        <v>0</v>
      </c>
      <c r="M10" s="171">
        <v>0.40500000000000003</v>
      </c>
      <c r="N10" s="171">
        <v>0.10100000000000001</v>
      </c>
    </row>
    <row r="11" spans="1:14" ht="60">
      <c r="A11" s="171">
        <v>165</v>
      </c>
      <c r="B11" s="171">
        <v>2</v>
      </c>
      <c r="C11" s="171" t="s">
        <v>1025</v>
      </c>
      <c r="D11" s="4" t="s">
        <v>1026</v>
      </c>
      <c r="E11" s="171" t="s">
        <v>1479</v>
      </c>
      <c r="F11" s="171" t="s">
        <v>38</v>
      </c>
      <c r="G11" s="171" t="s">
        <v>1028</v>
      </c>
      <c r="H11" s="171">
        <v>45</v>
      </c>
      <c r="I11" s="171">
        <v>1</v>
      </c>
      <c r="J11" s="171">
        <v>47</v>
      </c>
      <c r="K11" s="171">
        <v>0</v>
      </c>
      <c r="L11" s="171">
        <v>0</v>
      </c>
      <c r="M11" s="171" t="s">
        <v>1032</v>
      </c>
      <c r="N11" s="171" t="s">
        <v>299</v>
      </c>
    </row>
    <row r="12" spans="1:14" ht="45">
      <c r="A12" s="171">
        <v>178</v>
      </c>
      <c r="B12" s="168">
        <v>2</v>
      </c>
      <c r="C12" s="168" t="s">
        <v>1884</v>
      </c>
      <c r="D12" s="95" t="s">
        <v>1885</v>
      </c>
      <c r="E12" s="168" t="s">
        <v>55</v>
      </c>
      <c r="F12" s="168" t="s">
        <v>62</v>
      </c>
      <c r="G12" s="168" t="s">
        <v>57</v>
      </c>
      <c r="H12" s="92">
        <v>41</v>
      </c>
      <c r="I12" s="92">
        <v>1</v>
      </c>
      <c r="J12" s="168">
        <v>0</v>
      </c>
      <c r="K12" s="92">
        <v>0</v>
      </c>
      <c r="L12" s="92">
        <v>0</v>
      </c>
      <c r="M12" s="92">
        <v>0</v>
      </c>
      <c r="N12" s="92">
        <v>0</v>
      </c>
    </row>
    <row r="13" spans="1:14" ht="30">
      <c r="A13" s="171">
        <v>184</v>
      </c>
      <c r="B13" s="168">
        <v>2</v>
      </c>
      <c r="C13" s="168" t="s">
        <v>1908</v>
      </c>
      <c r="D13" s="95" t="s">
        <v>1878</v>
      </c>
      <c r="E13" s="168" t="s">
        <v>55</v>
      </c>
      <c r="F13" s="168" t="s">
        <v>62</v>
      </c>
      <c r="G13" s="168" t="s">
        <v>57</v>
      </c>
      <c r="H13" s="168">
        <v>40</v>
      </c>
      <c r="I13" s="168">
        <v>1</v>
      </c>
      <c r="J13" s="168">
        <v>0</v>
      </c>
      <c r="K13" s="168">
        <v>0</v>
      </c>
      <c r="L13" s="168">
        <v>0</v>
      </c>
      <c r="M13" s="168">
        <v>0</v>
      </c>
      <c r="N13" s="168">
        <v>0</v>
      </c>
    </row>
    <row r="14" spans="1:14" ht="30">
      <c r="A14" s="171">
        <v>172</v>
      </c>
      <c r="B14" s="171">
        <v>2</v>
      </c>
      <c r="C14" s="171" t="s">
        <v>94</v>
      </c>
      <c r="D14" s="4" t="s">
        <v>1060</v>
      </c>
      <c r="E14" s="171" t="s">
        <v>78</v>
      </c>
      <c r="F14" s="171" t="s">
        <v>62</v>
      </c>
      <c r="G14" s="171" t="s">
        <v>57</v>
      </c>
      <c r="H14" s="171">
        <v>39</v>
      </c>
      <c r="I14" s="171">
        <v>1</v>
      </c>
      <c r="J14" s="171">
        <v>35</v>
      </c>
      <c r="K14" s="171">
        <v>0</v>
      </c>
      <c r="L14" s="171">
        <v>0</v>
      </c>
      <c r="M14" s="171" t="s">
        <v>1066</v>
      </c>
      <c r="N14" s="171" t="s">
        <v>1067</v>
      </c>
    </row>
    <row r="15" spans="1:14" ht="90">
      <c r="A15" s="171">
        <v>173</v>
      </c>
      <c r="B15" s="171">
        <v>2</v>
      </c>
      <c r="C15" s="171" t="s">
        <v>94</v>
      </c>
      <c r="D15" s="4" t="s">
        <v>1068</v>
      </c>
      <c r="E15" s="171" t="s">
        <v>78</v>
      </c>
      <c r="F15" s="171" t="s">
        <v>62</v>
      </c>
      <c r="G15" s="171" t="s">
        <v>1070</v>
      </c>
      <c r="H15" s="171">
        <v>32</v>
      </c>
      <c r="I15" s="171">
        <v>1</v>
      </c>
      <c r="J15" s="171">
        <v>22</v>
      </c>
      <c r="K15" s="171">
        <v>0</v>
      </c>
      <c r="L15" s="171">
        <v>0</v>
      </c>
      <c r="M15" s="171" t="s">
        <v>1074</v>
      </c>
      <c r="N15" s="171" t="s">
        <v>1075</v>
      </c>
    </row>
    <row r="16" spans="1:14" s="28" customFormat="1" ht="30">
      <c r="A16" s="171">
        <v>169</v>
      </c>
      <c r="B16" s="171">
        <v>2</v>
      </c>
      <c r="C16" s="171" t="s">
        <v>1033</v>
      </c>
      <c r="D16" s="4" t="s">
        <v>1040</v>
      </c>
      <c r="E16" s="171" t="s">
        <v>55</v>
      </c>
      <c r="F16" s="171" t="s">
        <v>38</v>
      </c>
      <c r="G16" s="171" t="s">
        <v>1042</v>
      </c>
      <c r="H16" s="171">
        <v>28</v>
      </c>
      <c r="I16" s="171">
        <v>1</v>
      </c>
      <c r="J16" s="171">
        <v>16</v>
      </c>
      <c r="K16" s="171">
        <v>0</v>
      </c>
      <c r="L16" s="171">
        <v>0</v>
      </c>
      <c r="M16" s="171" t="s">
        <v>1046</v>
      </c>
      <c r="N16" s="171" t="s">
        <v>1047</v>
      </c>
    </row>
    <row r="17" spans="1:14" ht="30">
      <c r="A17" s="171">
        <v>181</v>
      </c>
      <c r="B17" s="171">
        <v>2</v>
      </c>
      <c r="C17" s="171" t="s">
        <v>1085</v>
      </c>
      <c r="D17" s="4" t="s">
        <v>1095</v>
      </c>
      <c r="E17" s="171" t="s">
        <v>55</v>
      </c>
      <c r="F17" s="171" t="s">
        <v>62</v>
      </c>
      <c r="G17" s="171" t="s">
        <v>1092</v>
      </c>
      <c r="H17" s="171">
        <v>24</v>
      </c>
      <c r="I17" s="171">
        <v>1</v>
      </c>
      <c r="J17" s="171">
        <v>21</v>
      </c>
      <c r="K17" s="171">
        <v>0</v>
      </c>
      <c r="L17" s="171">
        <v>0</v>
      </c>
      <c r="M17" s="171" t="s">
        <v>1101</v>
      </c>
      <c r="N17" s="171" t="s">
        <v>1102</v>
      </c>
    </row>
    <row r="18" spans="1:14" ht="30">
      <c r="A18" s="171">
        <v>170</v>
      </c>
      <c r="B18" s="171">
        <v>2</v>
      </c>
      <c r="C18" s="171" t="s">
        <v>1033</v>
      </c>
      <c r="D18" s="4" t="s">
        <v>1048</v>
      </c>
      <c r="E18" s="171" t="s">
        <v>78</v>
      </c>
      <c r="F18" s="171" t="s">
        <v>62</v>
      </c>
      <c r="G18" s="171" t="s">
        <v>1050</v>
      </c>
      <c r="H18" s="171">
        <v>21</v>
      </c>
      <c r="I18" s="171">
        <v>1</v>
      </c>
      <c r="J18" s="171">
        <v>49</v>
      </c>
      <c r="K18" s="171">
        <v>0</v>
      </c>
      <c r="L18" s="171">
        <v>0</v>
      </c>
      <c r="M18" s="171">
        <v>0</v>
      </c>
      <c r="N18" s="171" t="s">
        <v>267</v>
      </c>
    </row>
    <row r="19" spans="1:14" ht="30">
      <c r="A19" s="171">
        <v>179</v>
      </c>
      <c r="B19" s="171">
        <v>2</v>
      </c>
      <c r="C19" s="171" t="s">
        <v>1085</v>
      </c>
      <c r="D19" s="4" t="s">
        <v>1086</v>
      </c>
      <c r="E19" s="171" t="s">
        <v>55</v>
      </c>
      <c r="F19" s="171" t="s">
        <v>38</v>
      </c>
      <c r="G19" s="171" t="s">
        <v>57</v>
      </c>
      <c r="H19" s="171">
        <v>17</v>
      </c>
      <c r="I19" s="171">
        <v>1</v>
      </c>
      <c r="J19" s="171">
        <v>19</v>
      </c>
      <c r="K19" s="171">
        <v>0</v>
      </c>
      <c r="L19" s="171">
        <v>0</v>
      </c>
      <c r="M19" s="171" t="s">
        <v>1090</v>
      </c>
      <c r="N19" s="171" t="s">
        <v>1091</v>
      </c>
    </row>
    <row r="20" spans="1:14">
      <c r="A20" s="171">
        <v>182</v>
      </c>
      <c r="B20" s="171">
        <v>2</v>
      </c>
      <c r="C20" s="171" t="s">
        <v>1103</v>
      </c>
      <c r="D20" s="4" t="s">
        <v>1104</v>
      </c>
      <c r="E20" s="171" t="s">
        <v>78</v>
      </c>
      <c r="F20" s="171" t="s">
        <v>62</v>
      </c>
      <c r="G20" s="171" t="s">
        <v>1106</v>
      </c>
      <c r="H20" s="171">
        <v>13</v>
      </c>
      <c r="I20" s="171">
        <v>1</v>
      </c>
      <c r="J20" s="171">
        <v>9</v>
      </c>
      <c r="K20" s="171">
        <v>0</v>
      </c>
      <c r="L20" s="171">
        <v>0</v>
      </c>
      <c r="M20" s="171" t="s">
        <v>1111</v>
      </c>
      <c r="N20" s="171" t="s">
        <v>1112</v>
      </c>
    </row>
    <row r="21" spans="1:14" ht="30">
      <c r="A21" s="171">
        <v>166</v>
      </c>
      <c r="B21" s="171">
        <v>2</v>
      </c>
      <c r="C21" s="171" t="s">
        <v>1025</v>
      </c>
      <c r="D21" s="4" t="s">
        <v>1477</v>
      </c>
      <c r="E21" s="171" t="s">
        <v>55</v>
      </c>
      <c r="F21" s="171" t="s">
        <v>62</v>
      </c>
      <c r="G21" s="171" t="s">
        <v>1478</v>
      </c>
      <c r="H21" s="171">
        <v>0</v>
      </c>
      <c r="I21" s="171">
        <v>1</v>
      </c>
      <c r="J21" s="171">
        <v>0</v>
      </c>
      <c r="K21" s="171">
        <v>0</v>
      </c>
      <c r="L21" s="171">
        <v>4</v>
      </c>
      <c r="M21" s="171">
        <v>0.14599999999999999</v>
      </c>
      <c r="N21" s="171">
        <v>0.124</v>
      </c>
    </row>
    <row r="22" spans="1:14" ht="30">
      <c r="A22" s="98">
        <v>189</v>
      </c>
      <c r="B22" s="171">
        <v>3</v>
      </c>
      <c r="C22" s="171" t="s">
        <v>100</v>
      </c>
      <c r="D22" s="4" t="s">
        <v>1136</v>
      </c>
      <c r="E22" s="171" t="s">
        <v>55</v>
      </c>
      <c r="F22" s="171" t="s">
        <v>62</v>
      </c>
      <c r="G22" s="171" t="s">
        <v>760</v>
      </c>
      <c r="H22" s="171">
        <v>19</v>
      </c>
      <c r="I22" s="171">
        <v>1</v>
      </c>
      <c r="J22" s="171">
        <v>25</v>
      </c>
      <c r="K22" s="171">
        <v>1</v>
      </c>
      <c r="L22" s="171">
        <v>8</v>
      </c>
      <c r="M22" s="171" t="s">
        <v>1142</v>
      </c>
      <c r="N22" s="171" t="s">
        <v>1143</v>
      </c>
    </row>
    <row r="23" spans="1:14" ht="30">
      <c r="A23" s="98">
        <v>202</v>
      </c>
      <c r="B23" s="171">
        <v>3</v>
      </c>
      <c r="C23" s="171" t="s">
        <v>98</v>
      </c>
      <c r="D23" s="4" t="s">
        <v>1198</v>
      </c>
      <c r="E23" s="171" t="s">
        <v>43</v>
      </c>
      <c r="F23" s="171" t="s">
        <v>44</v>
      </c>
      <c r="G23" s="171" t="s">
        <v>525</v>
      </c>
      <c r="H23" s="171">
        <v>0</v>
      </c>
      <c r="I23" s="171">
        <v>1</v>
      </c>
      <c r="J23" s="171">
        <v>0</v>
      </c>
      <c r="K23" s="171">
        <v>1</v>
      </c>
      <c r="L23" s="171">
        <v>0</v>
      </c>
      <c r="M23" s="171" t="s">
        <v>1201</v>
      </c>
      <c r="N23" s="171" t="s">
        <v>1202</v>
      </c>
    </row>
    <row r="24" spans="1:14" ht="30">
      <c r="A24" s="98">
        <v>185</v>
      </c>
      <c r="B24" s="98">
        <v>3</v>
      </c>
      <c r="C24" s="98" t="s">
        <v>1909</v>
      </c>
      <c r="D24" s="97" t="s">
        <v>1910</v>
      </c>
      <c r="E24" s="98" t="s">
        <v>55</v>
      </c>
      <c r="F24" s="98" t="s">
        <v>62</v>
      </c>
      <c r="G24" s="98" t="s">
        <v>99</v>
      </c>
      <c r="H24" s="98">
        <v>69</v>
      </c>
      <c r="I24" s="98">
        <v>1</v>
      </c>
      <c r="J24" s="97">
        <v>0</v>
      </c>
      <c r="K24" s="98">
        <v>0</v>
      </c>
      <c r="L24" s="98">
        <v>0</v>
      </c>
      <c r="M24" s="98">
        <v>0</v>
      </c>
      <c r="N24" s="98">
        <v>0</v>
      </c>
    </row>
    <row r="25" spans="1:14" ht="30">
      <c r="A25" s="98">
        <v>186</v>
      </c>
      <c r="B25" s="171">
        <v>3</v>
      </c>
      <c r="C25" s="171" t="s">
        <v>100</v>
      </c>
      <c r="D25" s="4" t="s">
        <v>1120</v>
      </c>
      <c r="E25" s="171" t="s">
        <v>55</v>
      </c>
      <c r="F25" s="171" t="s">
        <v>62</v>
      </c>
      <c r="G25" s="171" t="s">
        <v>101</v>
      </c>
      <c r="H25" s="171">
        <v>31</v>
      </c>
      <c r="I25" s="171">
        <v>1</v>
      </c>
      <c r="J25" s="171">
        <v>28</v>
      </c>
      <c r="K25" s="171">
        <v>0</v>
      </c>
      <c r="L25" s="171">
        <v>0</v>
      </c>
      <c r="M25" s="171" t="s">
        <v>1126</v>
      </c>
      <c r="N25" s="171" t="s">
        <v>1127</v>
      </c>
    </row>
    <row r="26" spans="1:14" ht="30">
      <c r="A26" s="98">
        <v>196</v>
      </c>
      <c r="B26" s="171">
        <v>3</v>
      </c>
      <c r="C26" s="171" t="s">
        <v>1165</v>
      </c>
      <c r="D26" s="4" t="s">
        <v>1166</v>
      </c>
      <c r="E26" s="171" t="s">
        <v>55</v>
      </c>
      <c r="F26" s="171" t="s">
        <v>62</v>
      </c>
      <c r="G26" s="171" t="s">
        <v>99</v>
      </c>
      <c r="H26" s="171">
        <v>22</v>
      </c>
      <c r="I26" s="171">
        <v>1</v>
      </c>
      <c r="J26" s="171">
        <v>24</v>
      </c>
      <c r="K26" s="171">
        <v>0</v>
      </c>
      <c r="L26" s="171">
        <v>0</v>
      </c>
      <c r="M26" s="171" t="s">
        <v>1172</v>
      </c>
      <c r="N26" s="171" t="s">
        <v>1173</v>
      </c>
    </row>
    <row r="27" spans="1:14" ht="30">
      <c r="A27" s="98">
        <v>204</v>
      </c>
      <c r="B27" s="171">
        <v>3</v>
      </c>
      <c r="C27" s="171" t="s">
        <v>1210</v>
      </c>
      <c r="D27" s="4" t="s">
        <v>1211</v>
      </c>
      <c r="E27" s="171" t="s">
        <v>43</v>
      </c>
      <c r="F27" s="171" t="s">
        <v>48</v>
      </c>
      <c r="G27" s="171" t="s">
        <v>99</v>
      </c>
      <c r="H27" s="171">
        <v>0</v>
      </c>
      <c r="I27" s="171">
        <v>0</v>
      </c>
      <c r="J27" s="171">
        <v>0</v>
      </c>
      <c r="K27" s="171" t="s">
        <v>125</v>
      </c>
      <c r="L27" s="171">
        <v>1</v>
      </c>
      <c r="M27" s="171" t="s">
        <v>36</v>
      </c>
      <c r="N27" s="171" t="s">
        <v>36</v>
      </c>
    </row>
    <row r="28" spans="1:14" ht="45">
      <c r="A28" s="39">
        <v>2</v>
      </c>
      <c r="B28" s="171" t="s">
        <v>25</v>
      </c>
      <c r="C28" s="171" t="s">
        <v>27</v>
      </c>
      <c r="D28" s="4" t="s">
        <v>118</v>
      </c>
      <c r="E28" s="171" t="s">
        <v>120</v>
      </c>
      <c r="F28" s="171" t="s">
        <v>62</v>
      </c>
      <c r="G28" s="171" t="s">
        <v>57</v>
      </c>
      <c r="H28" s="171">
        <v>64</v>
      </c>
      <c r="I28" s="171">
        <v>1</v>
      </c>
      <c r="J28" s="39">
        <v>0</v>
      </c>
      <c r="K28" s="171">
        <v>1</v>
      </c>
      <c r="L28" s="171">
        <v>1</v>
      </c>
      <c r="M28" s="171" t="s">
        <v>126</v>
      </c>
      <c r="N28" s="171" t="s">
        <v>127</v>
      </c>
    </row>
    <row r="29" spans="1:14" ht="45">
      <c r="A29" s="39">
        <v>37</v>
      </c>
      <c r="B29" s="171" t="s">
        <v>25</v>
      </c>
      <c r="C29" s="171" t="s">
        <v>54</v>
      </c>
      <c r="D29" s="4" t="s">
        <v>332</v>
      </c>
      <c r="E29" s="171" t="s">
        <v>78</v>
      </c>
      <c r="F29" s="171" t="s">
        <v>62</v>
      </c>
      <c r="G29" s="171" t="s">
        <v>57</v>
      </c>
      <c r="H29" s="171">
        <v>60</v>
      </c>
      <c r="I29" s="171">
        <v>1</v>
      </c>
      <c r="J29" s="171">
        <v>0</v>
      </c>
      <c r="K29" s="171">
        <v>1</v>
      </c>
      <c r="L29" s="171">
        <v>6</v>
      </c>
      <c r="M29" s="171">
        <v>0</v>
      </c>
      <c r="N29" s="171" t="s">
        <v>267</v>
      </c>
    </row>
    <row r="30" spans="1:14" ht="30">
      <c r="A30" s="39">
        <v>26</v>
      </c>
      <c r="B30" s="171" t="s">
        <v>25</v>
      </c>
      <c r="C30" s="171" t="s">
        <v>54</v>
      </c>
      <c r="D30" s="4" t="s">
        <v>259</v>
      </c>
      <c r="E30" s="171" t="s">
        <v>59</v>
      </c>
      <c r="F30" s="171" t="s">
        <v>62</v>
      </c>
      <c r="G30" s="171" t="s">
        <v>57</v>
      </c>
      <c r="H30" s="171">
        <v>53</v>
      </c>
      <c r="I30" s="171">
        <v>1</v>
      </c>
      <c r="J30" s="171">
        <v>0</v>
      </c>
      <c r="K30" s="171">
        <v>1</v>
      </c>
      <c r="L30" s="171">
        <v>3</v>
      </c>
      <c r="M30" s="171">
        <v>0</v>
      </c>
      <c r="N30" s="171" t="s">
        <v>267</v>
      </c>
    </row>
    <row r="31" spans="1:14" ht="30">
      <c r="A31" s="39">
        <v>30</v>
      </c>
      <c r="B31" s="171" t="s">
        <v>25</v>
      </c>
      <c r="C31" s="171" t="s">
        <v>54</v>
      </c>
      <c r="D31" s="4" t="s">
        <v>292</v>
      </c>
      <c r="E31" s="171" t="s">
        <v>55</v>
      </c>
      <c r="F31" s="171" t="s">
        <v>62</v>
      </c>
      <c r="G31" s="171" t="s">
        <v>57</v>
      </c>
      <c r="H31" s="171">
        <v>50</v>
      </c>
      <c r="I31" s="171">
        <v>1</v>
      </c>
      <c r="J31" s="171">
        <v>42</v>
      </c>
      <c r="K31" s="171">
        <v>1</v>
      </c>
      <c r="L31" s="171">
        <v>5</v>
      </c>
      <c r="M31" s="171">
        <v>0</v>
      </c>
      <c r="N31" s="171" t="s">
        <v>299</v>
      </c>
    </row>
    <row r="32" spans="1:14" ht="45">
      <c r="A32" s="39">
        <v>36</v>
      </c>
      <c r="B32" s="171" t="s">
        <v>25</v>
      </c>
      <c r="C32" s="171" t="s">
        <v>54</v>
      </c>
      <c r="D32" s="4" t="s">
        <v>327</v>
      </c>
      <c r="E32" s="171" t="s">
        <v>78</v>
      </c>
      <c r="F32" s="171" t="s">
        <v>62</v>
      </c>
      <c r="G32" s="171" t="s">
        <v>57</v>
      </c>
      <c r="H32" s="171">
        <v>43</v>
      </c>
      <c r="I32" s="171">
        <v>1</v>
      </c>
      <c r="J32" s="171">
        <v>39</v>
      </c>
      <c r="K32" s="171">
        <v>1</v>
      </c>
      <c r="L32" s="171">
        <v>3</v>
      </c>
      <c r="M32" s="171">
        <v>0</v>
      </c>
      <c r="N32" s="171" t="s">
        <v>331</v>
      </c>
    </row>
    <row r="33" spans="1:14" ht="30">
      <c r="A33" s="39">
        <v>35</v>
      </c>
      <c r="B33" s="171" t="s">
        <v>25</v>
      </c>
      <c r="C33" s="171" t="s">
        <v>54</v>
      </c>
      <c r="D33" s="4" t="s">
        <v>323</v>
      </c>
      <c r="E33" s="171" t="s">
        <v>55</v>
      </c>
      <c r="F33" s="171" t="s">
        <v>62</v>
      </c>
      <c r="G33" s="171" t="s">
        <v>57</v>
      </c>
      <c r="H33" s="171">
        <v>42</v>
      </c>
      <c r="I33" s="171">
        <v>1</v>
      </c>
      <c r="J33" s="171">
        <v>46</v>
      </c>
      <c r="K33" s="171">
        <v>1</v>
      </c>
      <c r="L33" s="171">
        <v>9</v>
      </c>
      <c r="M33" s="171">
        <v>0</v>
      </c>
      <c r="N33" s="171" t="s">
        <v>299</v>
      </c>
    </row>
    <row r="34" spans="1:14" ht="45">
      <c r="A34" s="39">
        <v>34</v>
      </c>
      <c r="B34" s="171" t="s">
        <v>25</v>
      </c>
      <c r="C34" s="171" t="s">
        <v>54</v>
      </c>
      <c r="D34" s="4" t="s">
        <v>315</v>
      </c>
      <c r="E34" s="171" t="s">
        <v>55</v>
      </c>
      <c r="F34" s="171" t="s">
        <v>62</v>
      </c>
      <c r="G34" s="171" t="s">
        <v>57</v>
      </c>
      <c r="H34" s="171">
        <v>37</v>
      </c>
      <c r="I34" s="171">
        <v>1</v>
      </c>
      <c r="J34" s="171">
        <v>37</v>
      </c>
      <c r="K34" s="171">
        <v>1</v>
      </c>
      <c r="L34" s="171">
        <v>11</v>
      </c>
      <c r="M34" s="171" t="s">
        <v>321</v>
      </c>
      <c r="N34" s="171" t="s">
        <v>322</v>
      </c>
    </row>
    <row r="35" spans="1:14">
      <c r="A35" s="39">
        <v>33</v>
      </c>
      <c r="B35" s="171" t="s">
        <v>25</v>
      </c>
      <c r="C35" s="171" t="s">
        <v>54</v>
      </c>
      <c r="D35" s="4" t="s">
        <v>307</v>
      </c>
      <c r="E35" s="171" t="s">
        <v>55</v>
      </c>
      <c r="F35" s="171" t="s">
        <v>38</v>
      </c>
      <c r="G35" s="171" t="s">
        <v>57</v>
      </c>
      <c r="H35" s="171">
        <v>35</v>
      </c>
      <c r="I35" s="171">
        <v>1</v>
      </c>
      <c r="J35" s="171">
        <v>38</v>
      </c>
      <c r="K35" s="171">
        <v>1</v>
      </c>
      <c r="L35" s="171">
        <v>5</v>
      </c>
      <c r="M35" s="171" t="s">
        <v>313</v>
      </c>
      <c r="N35" s="171" t="s">
        <v>314</v>
      </c>
    </row>
    <row r="36" spans="1:14" ht="30">
      <c r="A36" s="39">
        <v>39</v>
      </c>
      <c r="B36" s="171" t="s">
        <v>25</v>
      </c>
      <c r="C36" s="171" t="s">
        <v>54</v>
      </c>
      <c r="D36" s="4" t="s">
        <v>346</v>
      </c>
      <c r="E36" s="171" t="s">
        <v>59</v>
      </c>
      <c r="F36" s="171" t="s">
        <v>38</v>
      </c>
      <c r="G36" s="171" t="s">
        <v>57</v>
      </c>
      <c r="H36" s="171">
        <v>23</v>
      </c>
      <c r="I36" s="171">
        <v>1</v>
      </c>
      <c r="J36" s="171">
        <v>44</v>
      </c>
      <c r="K36" s="171">
        <v>1</v>
      </c>
      <c r="L36" s="171">
        <v>4</v>
      </c>
      <c r="M36" s="171" t="s">
        <v>351</v>
      </c>
      <c r="N36" s="171" t="s">
        <v>299</v>
      </c>
    </row>
    <row r="37" spans="1:14">
      <c r="A37" s="39">
        <v>29</v>
      </c>
      <c r="B37" s="171" t="s">
        <v>25</v>
      </c>
      <c r="C37" s="171" t="s">
        <v>54</v>
      </c>
      <c r="D37" s="4" t="s">
        <v>285</v>
      </c>
      <c r="E37" s="171" t="s">
        <v>55</v>
      </c>
      <c r="F37" s="171" t="s">
        <v>62</v>
      </c>
      <c r="G37" s="171" t="s">
        <v>57</v>
      </c>
      <c r="H37" s="171">
        <v>18</v>
      </c>
      <c r="I37" s="171">
        <v>1</v>
      </c>
      <c r="J37" s="171">
        <v>23</v>
      </c>
      <c r="K37" s="171">
        <v>1</v>
      </c>
      <c r="L37" s="171">
        <v>15</v>
      </c>
      <c r="M37" s="171" t="s">
        <v>290</v>
      </c>
      <c r="N37" s="171" t="s">
        <v>291</v>
      </c>
    </row>
    <row r="38" spans="1:14" ht="30">
      <c r="A38" s="39">
        <v>28</v>
      </c>
      <c r="B38" s="171" t="s">
        <v>25</v>
      </c>
      <c r="C38" s="171" t="s">
        <v>54</v>
      </c>
      <c r="D38" s="4" t="s">
        <v>276</v>
      </c>
      <c r="E38" s="171" t="s">
        <v>55</v>
      </c>
      <c r="F38" s="171" t="s">
        <v>62</v>
      </c>
      <c r="G38" s="171" t="s">
        <v>57</v>
      </c>
      <c r="H38" s="171">
        <v>11</v>
      </c>
      <c r="I38" s="171">
        <v>1</v>
      </c>
      <c r="J38" s="171">
        <v>4</v>
      </c>
      <c r="K38" s="171">
        <v>1</v>
      </c>
      <c r="L38" s="171">
        <v>63</v>
      </c>
      <c r="M38" s="171" t="s">
        <v>283</v>
      </c>
      <c r="N38" s="171" t="s">
        <v>284</v>
      </c>
    </row>
    <row r="39" spans="1:14" ht="90">
      <c r="A39" s="39">
        <v>17</v>
      </c>
      <c r="B39" s="171" t="s">
        <v>25</v>
      </c>
      <c r="C39" s="171" t="s">
        <v>54</v>
      </c>
      <c r="D39" s="4" t="s">
        <v>1834</v>
      </c>
      <c r="E39" s="171" t="s">
        <v>211</v>
      </c>
      <c r="F39" s="171" t="s">
        <v>38</v>
      </c>
      <c r="G39" s="171" t="s">
        <v>57</v>
      </c>
      <c r="H39" s="171">
        <v>7</v>
      </c>
      <c r="I39" s="171">
        <v>1</v>
      </c>
      <c r="J39" s="171">
        <v>20</v>
      </c>
      <c r="K39" s="171">
        <v>1</v>
      </c>
      <c r="L39" s="171">
        <v>15</v>
      </c>
      <c r="M39" s="171" t="s">
        <v>216</v>
      </c>
      <c r="N39" s="171" t="s">
        <v>217</v>
      </c>
    </row>
    <row r="40" spans="1:14" ht="30">
      <c r="A40" s="39">
        <v>38</v>
      </c>
      <c r="B40" s="171" t="s">
        <v>25</v>
      </c>
      <c r="C40" s="171" t="s">
        <v>54</v>
      </c>
      <c r="D40" s="4" t="s">
        <v>338</v>
      </c>
      <c r="E40" s="171" t="s">
        <v>59</v>
      </c>
      <c r="F40" s="171" t="s">
        <v>38</v>
      </c>
      <c r="G40" s="171" t="s">
        <v>57</v>
      </c>
      <c r="H40" s="171">
        <v>4</v>
      </c>
      <c r="I40" s="171">
        <v>1</v>
      </c>
      <c r="J40" s="171">
        <v>6</v>
      </c>
      <c r="K40" s="171">
        <v>1</v>
      </c>
      <c r="L40" s="171">
        <v>15</v>
      </c>
      <c r="M40" s="171" t="s">
        <v>344</v>
      </c>
      <c r="N40" s="171" t="s">
        <v>345</v>
      </c>
    </row>
    <row r="41" spans="1:14" ht="30">
      <c r="A41" s="39">
        <v>27</v>
      </c>
      <c r="B41" s="171" t="s">
        <v>25</v>
      </c>
      <c r="C41" s="171" t="s">
        <v>54</v>
      </c>
      <c r="D41" s="4" t="s">
        <v>268</v>
      </c>
      <c r="E41" s="171" t="s">
        <v>78</v>
      </c>
      <c r="F41" s="171" t="s">
        <v>62</v>
      </c>
      <c r="G41" s="171" t="s">
        <v>57</v>
      </c>
      <c r="H41" s="171">
        <v>2</v>
      </c>
      <c r="I41" s="171">
        <v>1</v>
      </c>
      <c r="J41" s="171">
        <v>2</v>
      </c>
      <c r="K41" s="171">
        <v>1</v>
      </c>
      <c r="L41" s="171">
        <v>46</v>
      </c>
      <c r="M41" s="171" t="s">
        <v>274</v>
      </c>
      <c r="N41" s="171" t="s">
        <v>275</v>
      </c>
    </row>
    <row r="42" spans="1:14" ht="30">
      <c r="A42" s="39">
        <v>49</v>
      </c>
      <c r="B42" s="171" t="s">
        <v>25</v>
      </c>
      <c r="C42" s="171" t="s">
        <v>54</v>
      </c>
      <c r="D42" s="4" t="s">
        <v>361</v>
      </c>
      <c r="E42" s="171" t="s">
        <v>59</v>
      </c>
      <c r="F42" s="171" t="s">
        <v>38</v>
      </c>
      <c r="G42" s="171" t="s">
        <v>57</v>
      </c>
      <c r="H42" s="171">
        <v>0</v>
      </c>
      <c r="I42" s="171">
        <v>1</v>
      </c>
      <c r="J42" s="171">
        <v>0</v>
      </c>
      <c r="K42" s="171">
        <v>1</v>
      </c>
      <c r="L42" s="171">
        <v>18</v>
      </c>
      <c r="M42" s="171" t="s">
        <v>366</v>
      </c>
      <c r="N42" s="171" t="s">
        <v>367</v>
      </c>
    </row>
    <row r="43" spans="1:14" ht="60">
      <c r="A43" s="39">
        <v>42</v>
      </c>
      <c r="B43" s="171" t="s">
        <v>25</v>
      </c>
      <c r="C43" s="171" t="s">
        <v>54</v>
      </c>
      <c r="D43" s="4" t="s">
        <v>1486</v>
      </c>
      <c r="E43" s="171" t="s">
        <v>29</v>
      </c>
      <c r="F43" s="171" t="s">
        <v>44</v>
      </c>
      <c r="G43" s="171" t="s">
        <v>57</v>
      </c>
      <c r="H43" s="171">
        <v>0</v>
      </c>
      <c r="I43" s="171">
        <v>1</v>
      </c>
      <c r="J43" s="171">
        <v>0</v>
      </c>
      <c r="K43" s="171">
        <v>1</v>
      </c>
      <c r="L43" s="171">
        <v>2</v>
      </c>
      <c r="M43" s="171" t="s">
        <v>36</v>
      </c>
      <c r="N43" s="171" t="s">
        <v>36</v>
      </c>
    </row>
    <row r="44" spans="1:14" ht="30">
      <c r="A44" s="39">
        <v>45</v>
      </c>
      <c r="B44" s="168" t="s">
        <v>25</v>
      </c>
      <c r="C44" s="168" t="s">
        <v>54</v>
      </c>
      <c r="D44" s="95" t="s">
        <v>1924</v>
      </c>
      <c r="E44" s="168" t="s">
        <v>47</v>
      </c>
      <c r="F44" s="168" t="s">
        <v>62</v>
      </c>
      <c r="G44" s="168" t="s">
        <v>57</v>
      </c>
      <c r="H44" s="92">
        <v>72</v>
      </c>
      <c r="I44" s="92">
        <v>1</v>
      </c>
      <c r="J44" s="168">
        <v>0</v>
      </c>
      <c r="K44" s="92">
        <v>0</v>
      </c>
      <c r="L44" s="92">
        <v>0</v>
      </c>
      <c r="M44" s="92">
        <v>0</v>
      </c>
      <c r="N44" s="92">
        <v>0</v>
      </c>
    </row>
    <row r="45" spans="1:14" s="28" customFormat="1" ht="60">
      <c r="A45" s="39">
        <v>24</v>
      </c>
      <c r="B45" s="171" t="s">
        <v>25</v>
      </c>
      <c r="C45" s="171" t="s">
        <v>54</v>
      </c>
      <c r="D45" s="4" t="s">
        <v>246</v>
      </c>
      <c r="E45" s="171" t="s">
        <v>29</v>
      </c>
      <c r="F45" s="171" t="s">
        <v>48</v>
      </c>
      <c r="G45" s="171" t="s">
        <v>57</v>
      </c>
      <c r="H45" s="171">
        <v>65</v>
      </c>
      <c r="I45" s="171">
        <v>1</v>
      </c>
      <c r="J45" s="171">
        <v>0</v>
      </c>
      <c r="K45" s="171">
        <v>0</v>
      </c>
      <c r="L45" s="171">
        <v>0</v>
      </c>
      <c r="M45" s="171">
        <v>0</v>
      </c>
      <c r="N45" s="171">
        <v>0.1</v>
      </c>
    </row>
    <row r="46" spans="1:14" s="28" customFormat="1" ht="45">
      <c r="A46" s="39">
        <v>25</v>
      </c>
      <c r="B46" s="171" t="s">
        <v>25</v>
      </c>
      <c r="C46" s="171" t="s">
        <v>54</v>
      </c>
      <c r="D46" s="4" t="s">
        <v>251</v>
      </c>
      <c r="E46" s="171" t="s">
        <v>59</v>
      </c>
      <c r="F46" s="171" t="s">
        <v>38</v>
      </c>
      <c r="G46" s="171" t="s">
        <v>57</v>
      </c>
      <c r="H46" s="171">
        <v>6</v>
      </c>
      <c r="I46" s="171">
        <v>1</v>
      </c>
      <c r="J46" s="171">
        <v>5</v>
      </c>
      <c r="K46" s="171">
        <v>0</v>
      </c>
      <c r="L46" s="171">
        <v>22</v>
      </c>
      <c r="M46" s="171" t="s">
        <v>257</v>
      </c>
      <c r="N46" s="171" t="s">
        <v>258</v>
      </c>
    </row>
    <row r="47" spans="1:14" s="28" customFormat="1" ht="45">
      <c r="A47" s="39">
        <v>40</v>
      </c>
      <c r="B47" s="171" t="s">
        <v>25</v>
      </c>
      <c r="C47" s="171" t="s">
        <v>54</v>
      </c>
      <c r="D47" s="4" t="s">
        <v>352</v>
      </c>
      <c r="E47" s="171" t="s">
        <v>59</v>
      </c>
      <c r="F47" s="171" t="s">
        <v>62</v>
      </c>
      <c r="G47" s="171" t="s">
        <v>57</v>
      </c>
      <c r="H47" s="171">
        <v>0</v>
      </c>
      <c r="I47" s="171">
        <v>0</v>
      </c>
      <c r="J47" s="171">
        <v>0</v>
      </c>
      <c r="K47" s="171">
        <v>1</v>
      </c>
      <c r="L47" s="171">
        <v>19</v>
      </c>
      <c r="M47" s="171" t="s">
        <v>359</v>
      </c>
      <c r="N47" s="171" t="s">
        <v>360</v>
      </c>
    </row>
    <row r="48" spans="1:14" s="28" customFormat="1">
      <c r="A48" s="39">
        <v>19</v>
      </c>
      <c r="B48" s="171" t="s">
        <v>25</v>
      </c>
      <c r="C48" s="171" t="s">
        <v>54</v>
      </c>
      <c r="D48" s="4" t="s">
        <v>223</v>
      </c>
      <c r="E48" s="171" t="s">
        <v>78</v>
      </c>
      <c r="F48" s="171" t="s">
        <v>62</v>
      </c>
      <c r="G48" s="171" t="s">
        <v>57</v>
      </c>
      <c r="H48" s="171">
        <v>0</v>
      </c>
      <c r="I48" s="171">
        <v>0</v>
      </c>
      <c r="J48" s="171"/>
      <c r="K48" s="171">
        <v>1</v>
      </c>
      <c r="L48" s="171">
        <v>4</v>
      </c>
      <c r="M48" s="171">
        <v>0</v>
      </c>
      <c r="N48" s="171">
        <v>0</v>
      </c>
    </row>
    <row r="49" spans="1:14" s="28" customFormat="1" ht="60">
      <c r="A49" s="39">
        <v>22</v>
      </c>
      <c r="B49" s="171" t="s">
        <v>25</v>
      </c>
      <c r="C49" s="171" t="s">
        <v>54</v>
      </c>
      <c r="D49" s="4" t="s">
        <v>235</v>
      </c>
      <c r="E49" s="171" t="s">
        <v>29</v>
      </c>
      <c r="F49" s="171" t="s">
        <v>62</v>
      </c>
      <c r="G49" s="171" t="s">
        <v>57</v>
      </c>
      <c r="H49" s="39">
        <v>0</v>
      </c>
      <c r="I49" s="39">
        <v>0</v>
      </c>
      <c r="J49" s="171">
        <v>0</v>
      </c>
      <c r="K49" s="39">
        <v>0</v>
      </c>
      <c r="L49" s="39">
        <v>28</v>
      </c>
      <c r="M49" s="39">
        <v>0</v>
      </c>
      <c r="N49" s="39">
        <v>0</v>
      </c>
    </row>
    <row r="50" spans="1:14" s="28" customFormat="1" ht="45">
      <c r="A50" s="39">
        <v>21</v>
      </c>
      <c r="B50" s="171" t="s">
        <v>25</v>
      </c>
      <c r="C50" s="171" t="s">
        <v>54</v>
      </c>
      <c r="D50" s="4" t="s">
        <v>231</v>
      </c>
      <c r="E50" s="171" t="s">
        <v>59</v>
      </c>
      <c r="F50" s="171" t="s">
        <v>48</v>
      </c>
      <c r="G50" s="171" t="s">
        <v>57</v>
      </c>
      <c r="H50" s="171">
        <v>0</v>
      </c>
      <c r="I50" s="171">
        <v>0</v>
      </c>
      <c r="J50" s="171">
        <v>0</v>
      </c>
      <c r="K50" s="171">
        <v>0</v>
      </c>
      <c r="L50" s="171">
        <v>4</v>
      </c>
      <c r="M50" s="171">
        <v>0</v>
      </c>
      <c r="N50" s="171">
        <v>0</v>
      </c>
    </row>
    <row r="51" spans="1:14" s="28" customFormat="1">
      <c r="A51" s="39">
        <v>9</v>
      </c>
      <c r="B51" s="171" t="s">
        <v>25</v>
      </c>
      <c r="C51" s="171" t="s">
        <v>27</v>
      </c>
      <c r="D51" s="4" t="s">
        <v>163</v>
      </c>
      <c r="E51" s="171" t="s">
        <v>55</v>
      </c>
      <c r="F51" s="171" t="s">
        <v>62</v>
      </c>
      <c r="G51" s="171" t="s">
        <v>72</v>
      </c>
      <c r="H51" s="171">
        <v>0</v>
      </c>
      <c r="I51" s="171">
        <v>0</v>
      </c>
      <c r="J51" s="39">
        <v>0</v>
      </c>
      <c r="K51" s="171">
        <v>0</v>
      </c>
      <c r="L51" s="171">
        <v>0</v>
      </c>
      <c r="M51" s="171" t="s">
        <v>173</v>
      </c>
      <c r="N51" s="171" t="s">
        <v>174</v>
      </c>
    </row>
    <row r="52" spans="1:14" ht="60">
      <c r="A52" s="39">
        <v>41</v>
      </c>
      <c r="B52" s="171" t="s">
        <v>1447</v>
      </c>
      <c r="C52" s="171" t="s">
        <v>54</v>
      </c>
      <c r="D52" s="4" t="s">
        <v>1448</v>
      </c>
      <c r="E52" s="171" t="s">
        <v>29</v>
      </c>
      <c r="F52" s="171" t="s">
        <v>62</v>
      </c>
      <c r="G52" s="171" t="s">
        <v>57</v>
      </c>
      <c r="H52" s="171">
        <v>0</v>
      </c>
      <c r="I52" s="171">
        <v>1</v>
      </c>
      <c r="J52" s="171">
        <v>0</v>
      </c>
      <c r="K52" s="171">
        <v>1</v>
      </c>
      <c r="L52" s="171">
        <v>25</v>
      </c>
      <c r="M52" s="171">
        <v>2.0840000000000001</v>
      </c>
      <c r="N52" s="171">
        <v>0.371</v>
      </c>
    </row>
    <row r="53" spans="1:14" ht="30">
      <c r="A53" s="39">
        <v>13</v>
      </c>
      <c r="B53" s="168" t="s">
        <v>1447</v>
      </c>
      <c r="C53" s="168" t="s">
        <v>27</v>
      </c>
      <c r="D53" s="95" t="s">
        <v>1993</v>
      </c>
      <c r="E53" s="168" t="s">
        <v>55</v>
      </c>
      <c r="F53" s="168" t="s">
        <v>62</v>
      </c>
      <c r="G53" s="168" t="s">
        <v>57</v>
      </c>
      <c r="H53" s="92">
        <v>0</v>
      </c>
      <c r="I53" s="92">
        <v>1</v>
      </c>
      <c r="J53" s="39">
        <v>0</v>
      </c>
      <c r="K53" s="92">
        <v>1</v>
      </c>
      <c r="L53" s="92">
        <v>13</v>
      </c>
      <c r="M53" s="92">
        <v>0.621</v>
      </c>
      <c r="N53" s="92">
        <v>0.34799999999999998</v>
      </c>
    </row>
    <row r="54" spans="1:14" ht="45">
      <c r="A54" s="171">
        <v>86</v>
      </c>
      <c r="B54" s="171" t="s">
        <v>65</v>
      </c>
      <c r="C54" s="171" t="s">
        <v>571</v>
      </c>
      <c r="D54" s="4" t="s">
        <v>572</v>
      </c>
      <c r="E54" s="171" t="s">
        <v>574</v>
      </c>
      <c r="F54" s="171" t="s">
        <v>48</v>
      </c>
      <c r="G54" s="171" t="s">
        <v>72</v>
      </c>
      <c r="H54" s="171">
        <v>70</v>
      </c>
      <c r="I54" s="171">
        <v>1</v>
      </c>
      <c r="J54" s="171">
        <v>41</v>
      </c>
      <c r="K54" s="171">
        <v>1</v>
      </c>
      <c r="L54" s="171">
        <v>3</v>
      </c>
      <c r="M54" s="171" t="s">
        <v>580</v>
      </c>
      <c r="N54" s="171" t="s">
        <v>331</v>
      </c>
    </row>
    <row r="55" spans="1:14">
      <c r="A55" s="171">
        <v>87</v>
      </c>
      <c r="B55" s="171" t="s">
        <v>65</v>
      </c>
      <c r="C55" s="171" t="s">
        <v>571</v>
      </c>
      <c r="D55" s="4" t="s">
        <v>581</v>
      </c>
      <c r="E55" s="171" t="s">
        <v>55</v>
      </c>
      <c r="F55" s="171" t="s">
        <v>38</v>
      </c>
      <c r="G55" s="171" t="s">
        <v>72</v>
      </c>
      <c r="H55" s="171">
        <v>56</v>
      </c>
      <c r="I55" s="171">
        <v>1</v>
      </c>
      <c r="J55" s="171">
        <v>0</v>
      </c>
      <c r="K55" s="171">
        <v>1</v>
      </c>
      <c r="L55" s="171">
        <v>3</v>
      </c>
      <c r="M55" s="171">
        <v>0</v>
      </c>
      <c r="N55" s="171">
        <v>0</v>
      </c>
    </row>
    <row r="56" spans="1:14" ht="30">
      <c r="A56" s="171">
        <v>123</v>
      </c>
      <c r="B56" s="171" t="s">
        <v>65</v>
      </c>
      <c r="C56" s="171" t="s">
        <v>84</v>
      </c>
      <c r="D56" s="4" t="s">
        <v>793</v>
      </c>
      <c r="E56" s="171" t="s">
        <v>59</v>
      </c>
      <c r="F56" s="171" t="s">
        <v>62</v>
      </c>
      <c r="G56" s="171" t="s">
        <v>57</v>
      </c>
      <c r="H56" s="171">
        <v>49</v>
      </c>
      <c r="I56" s="171">
        <v>1</v>
      </c>
      <c r="J56" s="171">
        <v>50</v>
      </c>
      <c r="K56" s="171">
        <v>1</v>
      </c>
      <c r="L56" s="171">
        <v>7</v>
      </c>
      <c r="M56" s="171">
        <v>0</v>
      </c>
      <c r="N56" s="171" t="s">
        <v>267</v>
      </c>
    </row>
    <row r="57" spans="1:14">
      <c r="A57" s="171">
        <v>82</v>
      </c>
      <c r="B57" s="171" t="s">
        <v>65</v>
      </c>
      <c r="C57" s="171" t="s">
        <v>75</v>
      </c>
      <c r="D57" s="4" t="s">
        <v>541</v>
      </c>
      <c r="E57" s="171" t="s">
        <v>55</v>
      </c>
      <c r="F57" s="171" t="s">
        <v>44</v>
      </c>
      <c r="G57" s="171" t="s">
        <v>99</v>
      </c>
      <c r="H57" s="171">
        <v>46</v>
      </c>
      <c r="I57" s="171">
        <v>1</v>
      </c>
      <c r="J57" s="171">
        <v>0</v>
      </c>
      <c r="K57" s="171">
        <v>1</v>
      </c>
      <c r="L57" s="171">
        <v>1</v>
      </c>
      <c r="M57" s="171" t="s">
        <v>547</v>
      </c>
      <c r="N57" s="171" t="s">
        <v>267</v>
      </c>
    </row>
    <row r="58" spans="1:14" ht="30">
      <c r="A58" s="171">
        <v>129</v>
      </c>
      <c r="B58" s="171" t="s">
        <v>65</v>
      </c>
      <c r="C58" s="171" t="s">
        <v>84</v>
      </c>
      <c r="D58" s="4" t="s">
        <v>829</v>
      </c>
      <c r="E58" s="171" t="s">
        <v>59</v>
      </c>
      <c r="F58" s="171" t="s">
        <v>62</v>
      </c>
      <c r="G58" s="171" t="s">
        <v>57</v>
      </c>
      <c r="H58" s="171">
        <v>33</v>
      </c>
      <c r="I58" s="171">
        <v>1</v>
      </c>
      <c r="J58" s="171">
        <v>34</v>
      </c>
      <c r="K58" s="171">
        <v>1</v>
      </c>
      <c r="L58" s="171">
        <v>4</v>
      </c>
      <c r="M58" s="171" t="s">
        <v>833</v>
      </c>
      <c r="N58" s="171" t="s">
        <v>834</v>
      </c>
    </row>
    <row r="59" spans="1:14" ht="30">
      <c r="A59" s="171">
        <v>134</v>
      </c>
      <c r="B59" s="171" t="s">
        <v>65</v>
      </c>
      <c r="C59" s="171" t="s">
        <v>84</v>
      </c>
      <c r="D59" s="4" t="s">
        <v>862</v>
      </c>
      <c r="E59" s="171" t="s">
        <v>59</v>
      </c>
      <c r="F59" s="171" t="s">
        <v>38</v>
      </c>
      <c r="G59" s="171" t="s">
        <v>57</v>
      </c>
      <c r="H59" s="171">
        <v>29</v>
      </c>
      <c r="I59" s="171">
        <v>1</v>
      </c>
      <c r="J59" s="171">
        <v>0</v>
      </c>
      <c r="K59" s="171">
        <v>1</v>
      </c>
      <c r="L59" s="171">
        <v>4</v>
      </c>
      <c r="M59" s="171">
        <v>0</v>
      </c>
      <c r="N59" s="171" t="s">
        <v>299</v>
      </c>
    </row>
    <row r="60" spans="1:14" ht="45">
      <c r="A60" s="171">
        <v>83</v>
      </c>
      <c r="B60" s="171" t="s">
        <v>65</v>
      </c>
      <c r="C60" s="171" t="s">
        <v>75</v>
      </c>
      <c r="D60" s="4" t="s">
        <v>548</v>
      </c>
      <c r="E60" s="171" t="s">
        <v>55</v>
      </c>
      <c r="F60" s="171" t="s">
        <v>38</v>
      </c>
      <c r="G60" s="171" t="s">
        <v>550</v>
      </c>
      <c r="H60" s="171">
        <v>26</v>
      </c>
      <c r="I60" s="171">
        <v>1</v>
      </c>
      <c r="J60" s="171">
        <v>32</v>
      </c>
      <c r="K60" s="171">
        <v>1</v>
      </c>
      <c r="L60" s="171">
        <v>3</v>
      </c>
      <c r="M60" s="171" t="s">
        <v>555</v>
      </c>
      <c r="N60" s="171" t="s">
        <v>556</v>
      </c>
    </row>
    <row r="61" spans="1:14" ht="30">
      <c r="A61" s="171">
        <v>122</v>
      </c>
      <c r="B61" s="171" t="s">
        <v>65</v>
      </c>
      <c r="C61" s="171" t="s">
        <v>84</v>
      </c>
      <c r="D61" s="4" t="s">
        <v>786</v>
      </c>
      <c r="E61" s="171" t="s">
        <v>55</v>
      </c>
      <c r="F61" s="171" t="s">
        <v>38</v>
      </c>
      <c r="G61" s="171" t="s">
        <v>57</v>
      </c>
      <c r="H61" s="171">
        <v>20</v>
      </c>
      <c r="I61" s="171">
        <v>1</v>
      </c>
      <c r="J61" s="171">
        <v>29</v>
      </c>
      <c r="K61" s="171">
        <v>1</v>
      </c>
      <c r="L61" s="171">
        <v>6</v>
      </c>
      <c r="M61" s="171" t="s">
        <v>791</v>
      </c>
      <c r="N61" s="171" t="s">
        <v>792</v>
      </c>
    </row>
    <row r="62" spans="1:14" s="8" customFormat="1" ht="60">
      <c r="A62" s="171">
        <v>121</v>
      </c>
      <c r="B62" s="171" t="s">
        <v>65</v>
      </c>
      <c r="C62" s="171" t="s">
        <v>83</v>
      </c>
      <c r="D62" s="4" t="s">
        <v>779</v>
      </c>
      <c r="E62" s="171" t="s">
        <v>29</v>
      </c>
      <c r="F62" s="171" t="s">
        <v>44</v>
      </c>
      <c r="G62" s="171" t="s">
        <v>101</v>
      </c>
      <c r="H62" s="171">
        <v>16</v>
      </c>
      <c r="I62" s="171">
        <v>1</v>
      </c>
      <c r="J62" s="171">
        <v>13</v>
      </c>
      <c r="K62" s="171">
        <v>1</v>
      </c>
      <c r="L62" s="171">
        <v>6</v>
      </c>
      <c r="M62" s="171" t="s">
        <v>784</v>
      </c>
      <c r="N62" s="171" t="s">
        <v>785</v>
      </c>
    </row>
    <row r="63" spans="1:14" s="8" customFormat="1" ht="30">
      <c r="A63" s="171">
        <v>133</v>
      </c>
      <c r="B63" s="171" t="s">
        <v>65</v>
      </c>
      <c r="C63" s="171" t="s">
        <v>84</v>
      </c>
      <c r="D63" s="4" t="s">
        <v>853</v>
      </c>
      <c r="E63" s="171" t="s">
        <v>55</v>
      </c>
      <c r="F63" s="171" t="s">
        <v>44</v>
      </c>
      <c r="G63" s="171" t="s">
        <v>57</v>
      </c>
      <c r="H63" s="171">
        <v>15</v>
      </c>
      <c r="I63" s="171">
        <v>1</v>
      </c>
      <c r="J63" s="171">
        <v>17</v>
      </c>
      <c r="K63" s="171">
        <v>1</v>
      </c>
      <c r="L63" s="171">
        <v>7</v>
      </c>
      <c r="M63" s="171" t="s">
        <v>860</v>
      </c>
      <c r="N63" s="171" t="s">
        <v>861</v>
      </c>
    </row>
    <row r="64" spans="1:14" s="8" customFormat="1" ht="30">
      <c r="A64" s="171">
        <v>136</v>
      </c>
      <c r="B64" s="171" t="s">
        <v>65</v>
      </c>
      <c r="C64" s="171" t="s">
        <v>84</v>
      </c>
      <c r="D64" s="4" t="s">
        <v>874</v>
      </c>
      <c r="E64" s="171" t="s">
        <v>59</v>
      </c>
      <c r="F64" s="171" t="s">
        <v>38</v>
      </c>
      <c r="G64" s="171" t="s">
        <v>57</v>
      </c>
      <c r="H64" s="171">
        <v>14</v>
      </c>
      <c r="I64" s="171">
        <v>1</v>
      </c>
      <c r="J64" s="171">
        <v>11</v>
      </c>
      <c r="K64" s="171">
        <v>1</v>
      </c>
      <c r="L64" s="171">
        <v>8</v>
      </c>
      <c r="M64" s="171" t="s">
        <v>878</v>
      </c>
      <c r="N64" s="171" t="s">
        <v>879</v>
      </c>
    </row>
    <row r="65" spans="1:14" s="28" customFormat="1" ht="30">
      <c r="A65" s="171">
        <v>135</v>
      </c>
      <c r="B65" s="171" t="s">
        <v>65</v>
      </c>
      <c r="C65" s="171" t="s">
        <v>84</v>
      </c>
      <c r="D65" s="4" t="s">
        <v>866</v>
      </c>
      <c r="E65" s="171" t="s">
        <v>59</v>
      </c>
      <c r="F65" s="171" t="s">
        <v>38</v>
      </c>
      <c r="G65" s="171" t="s">
        <v>57</v>
      </c>
      <c r="H65" s="171">
        <v>10</v>
      </c>
      <c r="I65" s="171">
        <v>1</v>
      </c>
      <c r="J65" s="171">
        <v>7</v>
      </c>
      <c r="K65" s="171">
        <v>1</v>
      </c>
      <c r="L65" s="171">
        <v>4</v>
      </c>
      <c r="M65" s="171" t="s">
        <v>872</v>
      </c>
      <c r="N65" s="171" t="s">
        <v>873</v>
      </c>
    </row>
    <row r="66" spans="1:14" ht="30">
      <c r="A66" s="171">
        <v>106</v>
      </c>
      <c r="B66" s="171" t="s">
        <v>65</v>
      </c>
      <c r="C66" s="171" t="s">
        <v>73</v>
      </c>
      <c r="D66" s="4" t="s">
        <v>698</v>
      </c>
      <c r="E66" s="171" t="s">
        <v>55</v>
      </c>
      <c r="F66" s="171" t="s">
        <v>44</v>
      </c>
      <c r="G66" s="171" t="s">
        <v>74</v>
      </c>
      <c r="H66" s="171">
        <v>9</v>
      </c>
      <c r="I66" s="171">
        <v>1</v>
      </c>
      <c r="J66" s="171">
        <v>18</v>
      </c>
      <c r="K66" s="171">
        <v>1</v>
      </c>
      <c r="L66" s="171">
        <v>3</v>
      </c>
      <c r="M66" s="171" t="s">
        <v>702</v>
      </c>
      <c r="N66" s="171" t="s">
        <v>703</v>
      </c>
    </row>
    <row r="67" spans="1:14" ht="30">
      <c r="A67" s="171">
        <v>128</v>
      </c>
      <c r="B67" s="171" t="s">
        <v>65</v>
      </c>
      <c r="C67" s="171" t="s">
        <v>84</v>
      </c>
      <c r="D67" s="4" t="s">
        <v>821</v>
      </c>
      <c r="E67" s="171" t="s">
        <v>59</v>
      </c>
      <c r="F67" s="171" t="s">
        <v>38</v>
      </c>
      <c r="G67" s="171" t="s">
        <v>57</v>
      </c>
      <c r="H67" s="171">
        <v>8</v>
      </c>
      <c r="I67" s="171">
        <v>1</v>
      </c>
      <c r="J67" s="171">
        <v>8</v>
      </c>
      <c r="K67" s="171">
        <v>1</v>
      </c>
      <c r="L67" s="171">
        <v>9</v>
      </c>
      <c r="M67" s="171" t="s">
        <v>827</v>
      </c>
      <c r="N67" s="171" t="s">
        <v>828</v>
      </c>
    </row>
    <row r="68" spans="1:14" ht="30">
      <c r="A68" s="171">
        <v>127</v>
      </c>
      <c r="B68" s="171" t="s">
        <v>65</v>
      </c>
      <c r="C68" s="171" t="s">
        <v>84</v>
      </c>
      <c r="D68" s="4" t="s">
        <v>814</v>
      </c>
      <c r="E68" s="171" t="s">
        <v>59</v>
      </c>
      <c r="F68" s="171" t="s">
        <v>44</v>
      </c>
      <c r="G68" s="171" t="s">
        <v>57</v>
      </c>
      <c r="H68" s="171">
        <v>3</v>
      </c>
      <c r="I68" s="171">
        <v>1</v>
      </c>
      <c r="J68" s="171">
        <v>3</v>
      </c>
      <c r="K68" s="171">
        <v>1</v>
      </c>
      <c r="L68" s="171">
        <v>35</v>
      </c>
      <c r="M68" s="171" t="s">
        <v>819</v>
      </c>
      <c r="N68" s="171" t="s">
        <v>820</v>
      </c>
    </row>
    <row r="69" spans="1:14" ht="30">
      <c r="A69" s="171">
        <v>138</v>
      </c>
      <c r="B69" s="171" t="s">
        <v>65</v>
      </c>
      <c r="C69" s="171" t="s">
        <v>84</v>
      </c>
      <c r="D69" s="4" t="s">
        <v>886</v>
      </c>
      <c r="E69" s="171" t="s">
        <v>55</v>
      </c>
      <c r="F69" s="171" t="s">
        <v>62</v>
      </c>
      <c r="G69" s="171" t="s">
        <v>57</v>
      </c>
      <c r="H69" s="171">
        <v>1</v>
      </c>
      <c r="I69" s="171">
        <v>1</v>
      </c>
      <c r="J69" s="171">
        <v>1</v>
      </c>
      <c r="K69" s="171">
        <v>1</v>
      </c>
      <c r="L69" s="171">
        <v>97</v>
      </c>
      <c r="M69" s="171">
        <v>1.69</v>
      </c>
      <c r="N69" s="171">
        <v>1.401</v>
      </c>
    </row>
    <row r="70" spans="1:14" ht="30">
      <c r="A70" s="171">
        <v>146</v>
      </c>
      <c r="B70" s="171" t="s">
        <v>65</v>
      </c>
      <c r="C70" s="171" t="s">
        <v>84</v>
      </c>
      <c r="D70" s="4" t="s">
        <v>1504</v>
      </c>
      <c r="E70" s="171" t="s">
        <v>1463</v>
      </c>
      <c r="F70" s="171" t="s">
        <v>62</v>
      </c>
      <c r="G70" s="171" t="s">
        <v>57</v>
      </c>
      <c r="H70" s="171">
        <v>0</v>
      </c>
      <c r="I70" s="171">
        <v>1</v>
      </c>
      <c r="J70" s="171">
        <v>0</v>
      </c>
      <c r="K70" s="171">
        <v>1</v>
      </c>
      <c r="L70" s="171">
        <v>77</v>
      </c>
      <c r="M70" s="171">
        <v>1.1160000000000001</v>
      </c>
      <c r="N70" s="171">
        <v>1.71</v>
      </c>
    </row>
    <row r="71" spans="1:14" s="28" customFormat="1" ht="30">
      <c r="A71" s="171">
        <v>141</v>
      </c>
      <c r="B71" s="171" t="s">
        <v>65</v>
      </c>
      <c r="C71" s="171" t="s">
        <v>84</v>
      </c>
      <c r="D71" s="4" t="s">
        <v>905</v>
      </c>
      <c r="E71" s="171" t="s">
        <v>59</v>
      </c>
      <c r="F71" s="171" t="s">
        <v>62</v>
      </c>
      <c r="G71" s="171" t="s">
        <v>57</v>
      </c>
      <c r="H71" s="171">
        <v>0</v>
      </c>
      <c r="I71" s="171">
        <v>1</v>
      </c>
      <c r="J71" s="171">
        <v>0</v>
      </c>
      <c r="K71" s="171">
        <v>1</v>
      </c>
      <c r="L71" s="171">
        <v>25</v>
      </c>
      <c r="M71" s="171" t="s">
        <v>910</v>
      </c>
      <c r="N71" s="171" t="s">
        <v>911</v>
      </c>
    </row>
    <row r="72" spans="1:14" s="28" customFormat="1" ht="45">
      <c r="A72" s="171">
        <v>124</v>
      </c>
      <c r="B72" s="171" t="s">
        <v>65</v>
      </c>
      <c r="C72" s="171" t="s">
        <v>84</v>
      </c>
      <c r="D72" s="4" t="s">
        <v>798</v>
      </c>
      <c r="E72" s="171" t="s">
        <v>59</v>
      </c>
      <c r="F72" s="171" t="s">
        <v>38</v>
      </c>
      <c r="G72" s="171" t="s">
        <v>57</v>
      </c>
      <c r="H72" s="171">
        <v>0</v>
      </c>
      <c r="I72" s="171">
        <v>1</v>
      </c>
      <c r="J72" s="171">
        <v>0</v>
      </c>
      <c r="K72" s="171">
        <v>1</v>
      </c>
      <c r="L72" s="171">
        <v>31</v>
      </c>
      <c r="M72" s="171">
        <v>1.1399999999999999</v>
      </c>
      <c r="N72" s="171">
        <v>0.307</v>
      </c>
    </row>
    <row r="73" spans="1:14" s="28" customFormat="1" ht="30">
      <c r="A73" s="171">
        <v>81</v>
      </c>
      <c r="B73" s="171" t="s">
        <v>65</v>
      </c>
      <c r="C73" s="171" t="s">
        <v>75</v>
      </c>
      <c r="D73" s="4" t="s">
        <v>535</v>
      </c>
      <c r="E73" s="171" t="s">
        <v>43</v>
      </c>
      <c r="F73" s="171" t="s">
        <v>62</v>
      </c>
      <c r="G73" s="171" t="s">
        <v>99</v>
      </c>
      <c r="H73" s="171">
        <v>0</v>
      </c>
      <c r="I73" s="171">
        <v>1</v>
      </c>
      <c r="J73" s="171">
        <v>0</v>
      </c>
      <c r="K73" s="171">
        <v>1</v>
      </c>
      <c r="L73" s="171">
        <v>0</v>
      </c>
      <c r="M73" s="171">
        <v>0.73699999999999999</v>
      </c>
      <c r="N73" s="171">
        <v>0</v>
      </c>
    </row>
    <row r="74" spans="1:14">
      <c r="A74" s="171">
        <v>96</v>
      </c>
      <c r="B74" s="171" t="s">
        <v>65</v>
      </c>
      <c r="C74" s="171" t="s">
        <v>571</v>
      </c>
      <c r="D74" s="4" t="s">
        <v>635</v>
      </c>
      <c r="E74" s="171" t="s">
        <v>55</v>
      </c>
      <c r="F74" s="171" t="s">
        <v>62</v>
      </c>
      <c r="G74" s="171" t="s">
        <v>72</v>
      </c>
      <c r="H74" s="171">
        <v>0</v>
      </c>
      <c r="I74" s="171">
        <v>1</v>
      </c>
      <c r="J74" s="171">
        <v>0</v>
      </c>
      <c r="K74" s="171">
        <v>1</v>
      </c>
      <c r="L74" s="171">
        <v>0</v>
      </c>
      <c r="M74" s="171" t="s">
        <v>640</v>
      </c>
      <c r="N74" s="171" t="s">
        <v>641</v>
      </c>
    </row>
    <row r="75" spans="1:14" ht="85.5" customHeight="1">
      <c r="A75" s="171">
        <v>95</v>
      </c>
      <c r="B75" s="171" t="s">
        <v>65</v>
      </c>
      <c r="C75" s="171" t="s">
        <v>571</v>
      </c>
      <c r="D75" s="4" t="s">
        <v>626</v>
      </c>
      <c r="E75" s="171" t="s">
        <v>617</v>
      </c>
      <c r="F75" s="171" t="s">
        <v>62</v>
      </c>
      <c r="G75" s="171" t="s">
        <v>72</v>
      </c>
      <c r="H75" s="171">
        <v>0</v>
      </c>
      <c r="I75" s="171">
        <v>1</v>
      </c>
      <c r="J75" s="171">
        <v>0</v>
      </c>
      <c r="K75" s="171">
        <v>1</v>
      </c>
      <c r="L75" s="171">
        <v>0</v>
      </c>
      <c r="M75" s="171" t="s">
        <v>633</v>
      </c>
      <c r="N75" s="171" t="s">
        <v>634</v>
      </c>
    </row>
    <row r="76" spans="1:14" ht="30">
      <c r="A76" s="171">
        <v>93</v>
      </c>
      <c r="B76" s="171" t="s">
        <v>65</v>
      </c>
      <c r="C76" s="171" t="s">
        <v>571</v>
      </c>
      <c r="D76" s="4" t="s">
        <v>621</v>
      </c>
      <c r="E76" s="171" t="s">
        <v>43</v>
      </c>
      <c r="F76" s="171" t="s">
        <v>44</v>
      </c>
      <c r="G76" s="171" t="s">
        <v>72</v>
      </c>
      <c r="H76" s="171">
        <v>0</v>
      </c>
      <c r="I76" s="171">
        <v>1</v>
      </c>
      <c r="J76" s="171">
        <v>0</v>
      </c>
      <c r="K76" s="171">
        <v>1</v>
      </c>
      <c r="L76" s="171">
        <v>0</v>
      </c>
      <c r="M76" s="171">
        <v>0</v>
      </c>
      <c r="N76" s="171">
        <v>0</v>
      </c>
    </row>
    <row r="77" spans="1:14" ht="45">
      <c r="A77" s="171">
        <v>116</v>
      </c>
      <c r="B77" s="171" t="s">
        <v>65</v>
      </c>
      <c r="C77" s="171" t="s">
        <v>81</v>
      </c>
      <c r="D77" s="4" t="s">
        <v>751</v>
      </c>
      <c r="E77" s="171" t="s">
        <v>731</v>
      </c>
      <c r="F77" s="171" t="s">
        <v>62</v>
      </c>
      <c r="G77" s="171" t="s">
        <v>57</v>
      </c>
      <c r="H77" s="171">
        <v>67</v>
      </c>
      <c r="I77" s="171">
        <v>1</v>
      </c>
      <c r="J77" s="171">
        <v>0</v>
      </c>
      <c r="K77" s="171">
        <v>0</v>
      </c>
      <c r="L77" s="171">
        <v>0</v>
      </c>
      <c r="M77" s="171">
        <v>0</v>
      </c>
      <c r="N77" s="171">
        <v>0</v>
      </c>
    </row>
    <row r="78" spans="1:14" ht="30">
      <c r="A78" s="171">
        <v>137</v>
      </c>
      <c r="B78" s="171" t="s">
        <v>65</v>
      </c>
      <c r="C78" s="171" t="s">
        <v>84</v>
      </c>
      <c r="D78" s="4" t="s">
        <v>880</v>
      </c>
      <c r="E78" s="171" t="s">
        <v>59</v>
      </c>
      <c r="F78" s="171" t="s">
        <v>38</v>
      </c>
      <c r="G78" s="171" t="s">
        <v>57</v>
      </c>
      <c r="H78" s="171">
        <v>66</v>
      </c>
      <c r="I78" s="171">
        <v>1</v>
      </c>
      <c r="J78" s="171">
        <v>33</v>
      </c>
      <c r="K78" s="171">
        <v>0</v>
      </c>
      <c r="L78" s="171">
        <v>0</v>
      </c>
      <c r="M78" s="171" t="s">
        <v>884</v>
      </c>
      <c r="N78" s="171" t="s">
        <v>885</v>
      </c>
    </row>
    <row r="79" spans="1:14" ht="45">
      <c r="A79" s="171">
        <v>64</v>
      </c>
      <c r="B79" s="171" t="s">
        <v>65</v>
      </c>
      <c r="C79" s="171" t="s">
        <v>448</v>
      </c>
      <c r="D79" s="4" t="s">
        <v>369</v>
      </c>
      <c r="E79" s="171" t="s">
        <v>2051</v>
      </c>
      <c r="F79" s="171" t="s">
        <v>62</v>
      </c>
      <c r="G79" s="171" t="s">
        <v>2038</v>
      </c>
      <c r="H79" s="171">
        <v>63</v>
      </c>
      <c r="I79" s="171">
        <v>1</v>
      </c>
      <c r="J79" s="171">
        <v>0</v>
      </c>
      <c r="K79" s="171">
        <v>0</v>
      </c>
      <c r="L79" s="171">
        <v>0</v>
      </c>
      <c r="M79" s="171">
        <v>0</v>
      </c>
      <c r="N79" s="171">
        <v>0</v>
      </c>
    </row>
    <row r="80" spans="1:14" ht="30">
      <c r="A80" s="171">
        <v>111</v>
      </c>
      <c r="B80" s="171" t="s">
        <v>65</v>
      </c>
      <c r="C80" s="171" t="s">
        <v>81</v>
      </c>
      <c r="D80" s="4" t="s">
        <v>716</v>
      </c>
      <c r="E80" s="171" t="s">
        <v>59</v>
      </c>
      <c r="F80" s="171" t="s">
        <v>44</v>
      </c>
      <c r="G80" s="171" t="s">
        <v>57</v>
      </c>
      <c r="H80" s="171">
        <v>58</v>
      </c>
      <c r="I80" s="171">
        <v>1</v>
      </c>
      <c r="J80" s="171">
        <v>0</v>
      </c>
      <c r="K80" s="171">
        <v>0</v>
      </c>
      <c r="L80" s="171">
        <v>0</v>
      </c>
      <c r="M80" s="171">
        <v>0</v>
      </c>
      <c r="N80" s="171" t="s">
        <v>721</v>
      </c>
    </row>
    <row r="81" spans="1:14" ht="45">
      <c r="A81" s="171">
        <v>154</v>
      </c>
      <c r="B81" s="171" t="s">
        <v>65</v>
      </c>
      <c r="C81" s="171" t="s">
        <v>85</v>
      </c>
      <c r="D81" s="4" t="s">
        <v>960</v>
      </c>
      <c r="E81" s="171" t="s">
        <v>78</v>
      </c>
      <c r="F81" s="171" t="s">
        <v>62</v>
      </c>
      <c r="G81" s="171" t="s">
        <v>949</v>
      </c>
      <c r="H81" s="171">
        <v>55</v>
      </c>
      <c r="I81" s="171">
        <v>1</v>
      </c>
      <c r="J81" s="171">
        <v>0</v>
      </c>
      <c r="K81" s="39">
        <v>0</v>
      </c>
      <c r="L81" s="39">
        <v>0</v>
      </c>
      <c r="M81" s="171">
        <v>0</v>
      </c>
      <c r="N81" s="171">
        <v>0</v>
      </c>
    </row>
    <row r="82" spans="1:14" s="8" customFormat="1" ht="45">
      <c r="A82" s="171">
        <v>107</v>
      </c>
      <c r="B82" s="171" t="s">
        <v>65</v>
      </c>
      <c r="C82" s="171" t="s">
        <v>73</v>
      </c>
      <c r="D82" s="4" t="s">
        <v>704</v>
      </c>
      <c r="E82" s="171" t="s">
        <v>55</v>
      </c>
      <c r="F82" s="171" t="s">
        <v>44</v>
      </c>
      <c r="G82" s="171" t="s">
        <v>74</v>
      </c>
      <c r="H82" s="171">
        <v>34</v>
      </c>
      <c r="I82" s="171">
        <v>1</v>
      </c>
      <c r="J82" s="171">
        <v>30</v>
      </c>
      <c r="K82" s="171">
        <v>0</v>
      </c>
      <c r="L82" s="171">
        <v>0</v>
      </c>
      <c r="M82" s="171" t="s">
        <v>709</v>
      </c>
      <c r="N82" s="171" t="s">
        <v>634</v>
      </c>
    </row>
    <row r="83" spans="1:14" s="8" customFormat="1" ht="60">
      <c r="A83" s="171">
        <v>118</v>
      </c>
      <c r="B83" s="171" t="s">
        <v>65</v>
      </c>
      <c r="C83" s="171" t="s">
        <v>83</v>
      </c>
      <c r="D83" s="4" t="s">
        <v>758</v>
      </c>
      <c r="E83" s="171" t="s">
        <v>29</v>
      </c>
      <c r="F83" s="171" t="s">
        <v>38</v>
      </c>
      <c r="G83" s="171" t="s">
        <v>760</v>
      </c>
      <c r="H83" s="171">
        <v>21</v>
      </c>
      <c r="I83" s="171">
        <v>1</v>
      </c>
      <c r="J83" s="171">
        <v>0</v>
      </c>
      <c r="K83" s="171">
        <v>0</v>
      </c>
      <c r="L83" s="171">
        <v>0</v>
      </c>
      <c r="M83" s="171">
        <v>0</v>
      </c>
      <c r="N83" s="171">
        <v>0</v>
      </c>
    </row>
    <row r="84" spans="1:14" s="8" customFormat="1" ht="45">
      <c r="A84" s="171">
        <v>130</v>
      </c>
      <c r="B84" s="171" t="s">
        <v>65</v>
      </c>
      <c r="C84" s="171" t="s">
        <v>84</v>
      </c>
      <c r="D84" s="4" t="s">
        <v>835</v>
      </c>
      <c r="E84" s="171" t="s">
        <v>55</v>
      </c>
      <c r="F84" s="171" t="s">
        <v>38</v>
      </c>
      <c r="G84" s="171" t="s">
        <v>57</v>
      </c>
      <c r="H84" s="171">
        <v>0</v>
      </c>
      <c r="I84" s="171">
        <v>0</v>
      </c>
      <c r="J84" s="171">
        <v>0</v>
      </c>
      <c r="K84" s="171">
        <v>1</v>
      </c>
      <c r="L84" s="171">
        <v>3</v>
      </c>
      <c r="M84" s="171">
        <v>0</v>
      </c>
      <c r="N84" s="171">
        <v>0</v>
      </c>
    </row>
    <row r="85" spans="1:14" ht="30">
      <c r="A85" s="171">
        <v>112</v>
      </c>
      <c r="B85" s="171" t="s">
        <v>65</v>
      </c>
      <c r="C85" s="171" t="s">
        <v>81</v>
      </c>
      <c r="D85" s="4" t="s">
        <v>722</v>
      </c>
      <c r="E85" s="171" t="s">
        <v>59</v>
      </c>
      <c r="F85" s="171" t="s">
        <v>44</v>
      </c>
      <c r="G85" s="171" t="s">
        <v>57</v>
      </c>
      <c r="H85" s="171">
        <v>0</v>
      </c>
      <c r="I85" s="171">
        <v>0</v>
      </c>
      <c r="J85" s="171">
        <v>0</v>
      </c>
      <c r="K85" s="171">
        <v>1</v>
      </c>
      <c r="L85" s="171">
        <v>63</v>
      </c>
      <c r="M85" s="171">
        <v>0</v>
      </c>
      <c r="N85" s="171">
        <v>0</v>
      </c>
    </row>
    <row r="86" spans="1:14" ht="45">
      <c r="A86" s="171">
        <v>84</v>
      </c>
      <c r="B86" s="171" t="s">
        <v>65</v>
      </c>
      <c r="C86" s="171" t="s">
        <v>75</v>
      </c>
      <c r="D86" s="4" t="s">
        <v>557</v>
      </c>
      <c r="E86" s="171" t="s">
        <v>55</v>
      </c>
      <c r="F86" s="171" t="s">
        <v>44</v>
      </c>
      <c r="G86" s="171" t="s">
        <v>99</v>
      </c>
      <c r="H86" s="171">
        <v>0</v>
      </c>
      <c r="I86" s="171">
        <v>0</v>
      </c>
      <c r="J86" s="171">
        <v>0</v>
      </c>
      <c r="K86" s="171">
        <v>1</v>
      </c>
      <c r="L86" s="171">
        <v>7</v>
      </c>
      <c r="M86" s="171">
        <v>0</v>
      </c>
      <c r="N86" s="171">
        <v>0</v>
      </c>
    </row>
    <row r="87" spans="1:14" ht="60">
      <c r="A87" s="171">
        <v>103</v>
      </c>
      <c r="B87" s="171" t="s">
        <v>65</v>
      </c>
      <c r="C87" s="171" t="s">
        <v>73</v>
      </c>
      <c r="D87" s="4" t="s">
        <v>683</v>
      </c>
      <c r="E87" s="171" t="s">
        <v>29</v>
      </c>
      <c r="F87" s="171" t="s">
        <v>38</v>
      </c>
      <c r="G87" s="171" t="s">
        <v>74</v>
      </c>
      <c r="H87" s="171">
        <v>0</v>
      </c>
      <c r="I87" s="171">
        <v>0</v>
      </c>
      <c r="J87" s="171">
        <v>0</v>
      </c>
      <c r="K87" s="171">
        <v>1</v>
      </c>
      <c r="L87" s="171">
        <v>2</v>
      </c>
      <c r="M87" s="171">
        <v>0</v>
      </c>
      <c r="N87" s="171">
        <v>0</v>
      </c>
    </row>
    <row r="88" spans="1:14" s="8" customFormat="1" ht="30">
      <c r="A88" s="171">
        <v>62</v>
      </c>
      <c r="B88" s="168" t="s">
        <v>1428</v>
      </c>
      <c r="C88" s="168" t="s">
        <v>67</v>
      </c>
      <c r="D88" s="95" t="s">
        <v>2032</v>
      </c>
      <c r="E88" s="168" t="s">
        <v>59</v>
      </c>
      <c r="F88" s="168" t="s">
        <v>62</v>
      </c>
      <c r="G88" s="168" t="s">
        <v>1906</v>
      </c>
      <c r="H88" s="168">
        <v>62</v>
      </c>
      <c r="I88" s="168">
        <v>1</v>
      </c>
      <c r="J88" s="168">
        <v>0</v>
      </c>
      <c r="K88" s="168">
        <v>1</v>
      </c>
      <c r="L88" s="168">
        <v>3</v>
      </c>
      <c r="M88" s="168">
        <v>0</v>
      </c>
      <c r="N88" s="168">
        <v>0</v>
      </c>
    </row>
    <row r="89" spans="1:14" ht="30">
      <c r="A89" s="171">
        <v>109</v>
      </c>
      <c r="B89" s="168" t="s">
        <v>1428</v>
      </c>
      <c r="C89" s="168" t="s">
        <v>73</v>
      </c>
      <c r="D89" s="95" t="s">
        <v>1898</v>
      </c>
      <c r="E89" s="168" t="s">
        <v>55</v>
      </c>
      <c r="F89" s="168" t="s">
        <v>62</v>
      </c>
      <c r="G89" s="168" t="s">
        <v>1894</v>
      </c>
      <c r="H89" s="168">
        <v>61</v>
      </c>
      <c r="I89" s="168">
        <v>1</v>
      </c>
      <c r="J89" s="168">
        <v>0</v>
      </c>
      <c r="K89" s="168">
        <v>1</v>
      </c>
      <c r="L89" s="168">
        <v>0</v>
      </c>
      <c r="M89" s="168">
        <v>0</v>
      </c>
      <c r="N89" s="168">
        <v>0</v>
      </c>
    </row>
    <row r="90" spans="1:14">
      <c r="A90" s="171">
        <v>108</v>
      </c>
      <c r="B90" s="171" t="s">
        <v>1428</v>
      </c>
      <c r="C90" s="171" t="s">
        <v>73</v>
      </c>
      <c r="D90" s="4" t="s">
        <v>1442</v>
      </c>
      <c r="E90" s="171" t="s">
        <v>55</v>
      </c>
      <c r="F90" s="171" t="s">
        <v>62</v>
      </c>
      <c r="G90" s="171" t="s">
        <v>57</v>
      </c>
      <c r="H90" s="171">
        <v>0</v>
      </c>
      <c r="I90" s="171">
        <v>1</v>
      </c>
      <c r="J90" s="171">
        <v>0</v>
      </c>
      <c r="K90" s="171">
        <v>1</v>
      </c>
      <c r="L90" s="171">
        <v>5</v>
      </c>
      <c r="M90" s="171">
        <v>1.3089999999999999</v>
      </c>
      <c r="N90" s="171">
        <v>0.44700000000000001</v>
      </c>
    </row>
    <row r="91" spans="1:14" ht="45">
      <c r="A91" s="171">
        <v>142</v>
      </c>
      <c r="B91" s="171" t="s">
        <v>1428</v>
      </c>
      <c r="C91" s="171" t="s">
        <v>84</v>
      </c>
      <c r="D91" s="4" t="s">
        <v>1462</v>
      </c>
      <c r="E91" s="171" t="s">
        <v>1463</v>
      </c>
      <c r="F91" s="171" t="s">
        <v>38</v>
      </c>
      <c r="G91" s="171" t="s">
        <v>61</v>
      </c>
      <c r="H91" s="171">
        <v>0</v>
      </c>
      <c r="I91" s="171">
        <v>1</v>
      </c>
      <c r="J91" s="171">
        <v>10</v>
      </c>
      <c r="K91" s="171">
        <v>1</v>
      </c>
      <c r="L91" s="171">
        <v>9</v>
      </c>
      <c r="M91" s="171">
        <v>2.4180000000000001</v>
      </c>
      <c r="N91" s="171">
        <v>0.27300000000000002</v>
      </c>
    </row>
    <row r="92" spans="1:14" ht="30">
      <c r="A92" s="171">
        <v>143</v>
      </c>
      <c r="B92" s="171" t="s">
        <v>1428</v>
      </c>
      <c r="C92" s="171" t="s">
        <v>84</v>
      </c>
      <c r="D92" s="4" t="s">
        <v>1435</v>
      </c>
      <c r="E92" s="171" t="s">
        <v>59</v>
      </c>
      <c r="F92" s="171" t="s">
        <v>44</v>
      </c>
      <c r="G92" s="171" t="s">
        <v>57</v>
      </c>
      <c r="H92" s="171">
        <v>0</v>
      </c>
      <c r="I92" s="171">
        <v>1</v>
      </c>
      <c r="J92" s="171">
        <v>0</v>
      </c>
      <c r="K92" s="171">
        <v>1</v>
      </c>
      <c r="L92" s="171">
        <v>20</v>
      </c>
      <c r="M92" s="171">
        <v>1.3939999999999999</v>
      </c>
      <c r="N92" s="171">
        <v>0.55400000000000005</v>
      </c>
    </row>
    <row r="93" spans="1:14" ht="75">
      <c r="A93" s="171">
        <v>145</v>
      </c>
      <c r="B93" s="171" t="s">
        <v>1428</v>
      </c>
      <c r="C93" s="171" t="s">
        <v>84</v>
      </c>
      <c r="D93" s="4" t="s">
        <v>1454</v>
      </c>
      <c r="E93" s="171" t="s">
        <v>59</v>
      </c>
      <c r="F93" s="171" t="s">
        <v>44</v>
      </c>
      <c r="G93" s="171" t="s">
        <v>57</v>
      </c>
      <c r="H93" s="171">
        <v>0</v>
      </c>
      <c r="I93" s="171">
        <v>1</v>
      </c>
      <c r="J93" s="171">
        <v>0</v>
      </c>
      <c r="K93" s="171">
        <v>1</v>
      </c>
      <c r="L93" s="171">
        <v>15</v>
      </c>
      <c r="M93" s="171">
        <v>0.75600000000000001</v>
      </c>
      <c r="N93" s="171">
        <v>0.30499999999999999</v>
      </c>
    </row>
    <row r="94" spans="1:14" ht="30">
      <c r="A94" s="171">
        <v>144</v>
      </c>
      <c r="B94" s="171" t="s">
        <v>1428</v>
      </c>
      <c r="C94" s="171" t="s">
        <v>84</v>
      </c>
      <c r="D94" s="4" t="s">
        <v>1469</v>
      </c>
      <c r="E94" s="171" t="s">
        <v>59</v>
      </c>
      <c r="F94" s="171" t="s">
        <v>44</v>
      </c>
      <c r="G94" s="171" t="s">
        <v>57</v>
      </c>
      <c r="H94" s="171">
        <v>0</v>
      </c>
      <c r="I94" s="171">
        <v>1</v>
      </c>
      <c r="J94" s="171">
        <v>0</v>
      </c>
      <c r="K94" s="171">
        <v>1</v>
      </c>
      <c r="L94" s="171">
        <v>8</v>
      </c>
      <c r="M94" s="171">
        <v>1.526</v>
      </c>
      <c r="N94" s="171">
        <v>0.27100000000000002</v>
      </c>
    </row>
    <row r="95" spans="1:14" s="8" customFormat="1" ht="45">
      <c r="A95" s="171">
        <v>117</v>
      </c>
      <c r="B95" s="168" t="s">
        <v>1428</v>
      </c>
      <c r="C95" s="168" t="s">
        <v>81</v>
      </c>
      <c r="D95" s="95" t="s">
        <v>1930</v>
      </c>
      <c r="E95" s="168" t="s">
        <v>59</v>
      </c>
      <c r="F95" s="168" t="s">
        <v>62</v>
      </c>
      <c r="G95" s="168" t="s">
        <v>57</v>
      </c>
      <c r="H95" s="168">
        <v>0</v>
      </c>
      <c r="I95" s="168">
        <v>1</v>
      </c>
      <c r="J95" s="168">
        <v>0</v>
      </c>
      <c r="K95" s="168">
        <v>0</v>
      </c>
      <c r="L95" s="168">
        <v>14</v>
      </c>
      <c r="M95" s="168">
        <v>1.4710000000000001</v>
      </c>
      <c r="N95" s="168">
        <v>0.55300000000000005</v>
      </c>
    </row>
    <row r="96" spans="1:14" s="8" customFormat="1" ht="45">
      <c r="A96" s="171">
        <v>61</v>
      </c>
      <c r="B96" s="171" t="s">
        <v>1428</v>
      </c>
      <c r="C96" s="171" t="s">
        <v>67</v>
      </c>
      <c r="D96" s="4" t="s">
        <v>1458</v>
      </c>
      <c r="E96" s="171" t="s">
        <v>59</v>
      </c>
      <c r="F96" s="171" t="s">
        <v>62</v>
      </c>
      <c r="G96" s="171" t="s">
        <v>57</v>
      </c>
      <c r="H96" s="171">
        <v>0</v>
      </c>
      <c r="I96" s="171">
        <v>1</v>
      </c>
      <c r="J96" s="171">
        <v>0</v>
      </c>
      <c r="K96" s="171">
        <v>0</v>
      </c>
      <c r="L96" s="171">
        <v>5</v>
      </c>
      <c r="M96" s="171">
        <v>0.59399999999999997</v>
      </c>
      <c r="N96" s="171">
        <v>0.27500000000000002</v>
      </c>
    </row>
    <row r="97" spans="1:24" s="8" customFormat="1" ht="90">
      <c r="A97" s="171">
        <v>241</v>
      </c>
      <c r="B97" s="171" t="s">
        <v>103</v>
      </c>
      <c r="C97" s="171" t="s">
        <v>105</v>
      </c>
      <c r="D97" s="32" t="s">
        <v>1288</v>
      </c>
      <c r="E97" s="171" t="s">
        <v>617</v>
      </c>
      <c r="F97" s="171" t="s">
        <v>38</v>
      </c>
      <c r="G97" s="171" t="s">
        <v>57</v>
      </c>
      <c r="H97" s="171">
        <v>27</v>
      </c>
      <c r="I97" s="171">
        <v>1</v>
      </c>
      <c r="J97" s="171">
        <v>43</v>
      </c>
      <c r="K97" s="171">
        <v>0</v>
      </c>
      <c r="L97" s="171">
        <v>0</v>
      </c>
      <c r="M97" s="171" t="s">
        <v>1294</v>
      </c>
      <c r="N97" s="171" t="s">
        <v>299</v>
      </c>
    </row>
    <row r="98" spans="1:24" s="8" customFormat="1" ht="25.5">
      <c r="A98" s="171">
        <v>206</v>
      </c>
      <c r="B98" s="171" t="s">
        <v>103</v>
      </c>
      <c r="C98" s="44" t="s">
        <v>1220</v>
      </c>
      <c r="D98" s="109" t="s">
        <v>1569</v>
      </c>
      <c r="E98" s="44" t="s">
        <v>78</v>
      </c>
      <c r="F98" s="171" t="s">
        <v>44</v>
      </c>
      <c r="G98" s="44" t="s">
        <v>57</v>
      </c>
      <c r="H98" s="171">
        <v>5</v>
      </c>
      <c r="I98" s="171">
        <v>1</v>
      </c>
      <c r="J98" s="171">
        <v>26</v>
      </c>
      <c r="K98" s="171">
        <v>0</v>
      </c>
      <c r="L98" s="47">
        <v>0</v>
      </c>
      <c r="M98" s="47" t="s">
        <v>1226</v>
      </c>
      <c r="N98" s="47" t="s">
        <v>1227</v>
      </c>
    </row>
    <row r="99" spans="1:24" s="8" customFormat="1" ht="25.5">
      <c r="A99" s="171">
        <v>239</v>
      </c>
      <c r="B99" s="91" t="s">
        <v>1492</v>
      </c>
      <c r="C99" s="118" t="s">
        <v>1236</v>
      </c>
      <c r="D99" s="119" t="s">
        <v>1870</v>
      </c>
      <c r="E99" s="118" t="s">
        <v>59</v>
      </c>
      <c r="F99" s="91" t="s">
        <v>62</v>
      </c>
      <c r="G99" s="118" t="s">
        <v>57</v>
      </c>
      <c r="H99" s="92">
        <v>38</v>
      </c>
      <c r="I99" s="92">
        <v>1</v>
      </c>
      <c r="J99" s="91">
        <v>0</v>
      </c>
      <c r="K99" s="92">
        <v>0</v>
      </c>
      <c r="L99" s="92">
        <v>0</v>
      </c>
      <c r="M99" s="92">
        <v>0</v>
      </c>
      <c r="N99" s="92">
        <v>0</v>
      </c>
    </row>
    <row r="100" spans="1:24" ht="30">
      <c r="A100" s="171">
        <v>256</v>
      </c>
      <c r="B100" s="171" t="s">
        <v>1325</v>
      </c>
      <c r="C100" s="171" t="s">
        <v>1327</v>
      </c>
      <c r="D100" s="4" t="s">
        <v>1328</v>
      </c>
      <c r="E100" s="171" t="s">
        <v>78</v>
      </c>
      <c r="F100" s="171" t="s">
        <v>62</v>
      </c>
      <c r="G100" s="171" t="s">
        <v>57</v>
      </c>
      <c r="H100" s="171">
        <v>12</v>
      </c>
      <c r="I100" s="171">
        <v>1</v>
      </c>
      <c r="J100" s="171">
        <v>12</v>
      </c>
      <c r="K100" s="171">
        <v>1</v>
      </c>
      <c r="L100" s="171">
        <v>22</v>
      </c>
      <c r="M100" s="171" t="s">
        <v>1332</v>
      </c>
      <c r="N100" s="171" t="s">
        <v>1333</v>
      </c>
    </row>
    <row r="101" spans="1:24">
      <c r="A101" s="171">
        <v>259</v>
      </c>
      <c r="B101" s="171" t="s">
        <v>1325</v>
      </c>
      <c r="C101" s="171" t="s">
        <v>1327</v>
      </c>
      <c r="D101" s="113" t="s">
        <v>1346</v>
      </c>
      <c r="E101" s="171" t="s">
        <v>78</v>
      </c>
      <c r="F101" s="171" t="s">
        <v>38</v>
      </c>
      <c r="G101" s="171" t="s">
        <v>57</v>
      </c>
      <c r="H101" s="171">
        <v>68</v>
      </c>
      <c r="I101" s="171">
        <v>1</v>
      </c>
      <c r="J101" s="171">
        <v>0</v>
      </c>
      <c r="K101" s="171">
        <v>0</v>
      </c>
      <c r="L101" s="171">
        <v>0</v>
      </c>
      <c r="M101" s="171">
        <v>0</v>
      </c>
      <c r="N101" s="171">
        <v>0</v>
      </c>
    </row>
    <row r="102" spans="1:24" ht="45">
      <c r="A102" s="171">
        <v>258</v>
      </c>
      <c r="B102" s="171" t="s">
        <v>1325</v>
      </c>
      <c r="C102" s="171" t="s">
        <v>1327</v>
      </c>
      <c r="D102" s="4" t="s">
        <v>1339</v>
      </c>
      <c r="E102" s="171" t="s">
        <v>120</v>
      </c>
      <c r="F102" s="171" t="s">
        <v>38</v>
      </c>
      <c r="G102" s="171" t="s">
        <v>57</v>
      </c>
      <c r="H102" s="171">
        <v>25</v>
      </c>
      <c r="I102" s="171">
        <v>1</v>
      </c>
      <c r="J102" s="171">
        <v>15</v>
      </c>
      <c r="K102" s="171">
        <v>0</v>
      </c>
      <c r="L102" s="171">
        <v>0</v>
      </c>
      <c r="M102" s="171" t="s">
        <v>827</v>
      </c>
      <c r="N102" s="171" t="s">
        <v>1345</v>
      </c>
    </row>
    <row r="103" spans="1:24" s="8" customFormat="1" ht="30">
      <c r="A103" s="171">
        <v>263</v>
      </c>
      <c r="B103" s="171" t="s">
        <v>1367</v>
      </c>
      <c r="C103" s="171" t="s">
        <v>1368</v>
      </c>
      <c r="D103" s="4" t="s">
        <v>1369</v>
      </c>
      <c r="E103" s="171" t="s">
        <v>55</v>
      </c>
      <c r="F103" s="171" t="s">
        <v>62</v>
      </c>
      <c r="G103" s="171" t="s">
        <v>1371</v>
      </c>
      <c r="H103" s="171">
        <v>36</v>
      </c>
      <c r="I103" s="171">
        <v>1</v>
      </c>
      <c r="J103" s="171">
        <v>27</v>
      </c>
      <c r="K103" s="171">
        <v>0</v>
      </c>
      <c r="L103" s="171">
        <v>0</v>
      </c>
      <c r="M103" s="171" t="s">
        <v>1376</v>
      </c>
      <c r="N103" s="171" t="s">
        <v>1227</v>
      </c>
    </row>
    <row r="104" spans="1:24" ht="30">
      <c r="A104" s="171">
        <v>268</v>
      </c>
      <c r="B104" s="171" t="s">
        <v>1387</v>
      </c>
      <c r="C104" s="171"/>
      <c r="D104" s="4" t="s">
        <v>1406</v>
      </c>
      <c r="E104" s="171" t="s">
        <v>59</v>
      </c>
      <c r="F104" s="171" t="s">
        <v>38</v>
      </c>
      <c r="G104" s="171" t="s">
        <v>57</v>
      </c>
      <c r="H104" s="171">
        <v>44</v>
      </c>
      <c r="I104" s="171">
        <v>1</v>
      </c>
      <c r="J104" s="171">
        <v>40</v>
      </c>
      <c r="K104" s="171">
        <v>1</v>
      </c>
      <c r="L104" s="171">
        <v>3</v>
      </c>
      <c r="M104" s="171">
        <v>0</v>
      </c>
      <c r="N104" s="171" t="s">
        <v>331</v>
      </c>
    </row>
    <row r="105" spans="1:24" ht="30">
      <c r="A105" s="171">
        <v>266</v>
      </c>
      <c r="B105" s="171" t="s">
        <v>1387</v>
      </c>
      <c r="C105" s="171"/>
      <c r="D105" s="4" t="s">
        <v>1388</v>
      </c>
      <c r="E105" s="171" t="s">
        <v>59</v>
      </c>
      <c r="F105" s="171" t="s">
        <v>38</v>
      </c>
      <c r="G105" s="171" t="s">
        <v>57</v>
      </c>
      <c r="H105" s="171">
        <v>30</v>
      </c>
      <c r="I105" s="171">
        <v>1</v>
      </c>
      <c r="J105" s="171">
        <v>31</v>
      </c>
      <c r="K105" s="171">
        <v>1</v>
      </c>
      <c r="L105" s="171">
        <v>14</v>
      </c>
      <c r="M105" s="171" t="s">
        <v>1395</v>
      </c>
      <c r="N105" s="171" t="s">
        <v>709</v>
      </c>
    </row>
    <row r="106" spans="1:24" ht="105">
      <c r="A106" s="171">
        <v>267</v>
      </c>
      <c r="B106" s="171" t="s">
        <v>1387</v>
      </c>
      <c r="C106" s="171"/>
      <c r="D106" s="4" t="s">
        <v>1396</v>
      </c>
      <c r="E106" s="171" t="s">
        <v>1398</v>
      </c>
      <c r="F106" s="171" t="s">
        <v>62</v>
      </c>
      <c r="G106" s="171" t="s">
        <v>57</v>
      </c>
      <c r="H106" s="171">
        <v>0</v>
      </c>
      <c r="I106" s="171">
        <v>1</v>
      </c>
      <c r="J106" s="171">
        <v>0</v>
      </c>
      <c r="K106" s="171">
        <v>1</v>
      </c>
      <c r="L106" s="171">
        <v>42</v>
      </c>
      <c r="M106" s="171" t="s">
        <v>1403</v>
      </c>
      <c r="N106" s="171" t="s">
        <v>1404</v>
      </c>
    </row>
    <row r="107" spans="1:24" s="8" customFormat="1" ht="60">
      <c r="A107" s="171">
        <v>274</v>
      </c>
      <c r="B107" s="171" t="s">
        <v>1387</v>
      </c>
      <c r="C107" s="171"/>
      <c r="D107" s="4" t="s">
        <v>1545</v>
      </c>
      <c r="E107" s="171" t="s">
        <v>1539</v>
      </c>
      <c r="F107" s="171" t="s">
        <v>62</v>
      </c>
      <c r="G107" s="171" t="s">
        <v>57</v>
      </c>
      <c r="H107" s="171">
        <v>0</v>
      </c>
      <c r="I107" s="171">
        <v>1</v>
      </c>
      <c r="J107" s="171">
        <v>0</v>
      </c>
      <c r="K107" s="171">
        <v>1</v>
      </c>
      <c r="L107" s="171">
        <v>20</v>
      </c>
      <c r="M107" s="171">
        <v>0.879</v>
      </c>
      <c r="N107" s="171">
        <v>0.46300000000000002</v>
      </c>
    </row>
    <row r="108" spans="1:24" s="8" customFormat="1" ht="180">
      <c r="A108" s="171">
        <v>265</v>
      </c>
      <c r="B108" s="171" t="s">
        <v>1387</v>
      </c>
      <c r="C108" s="171" t="s">
        <v>1824</v>
      </c>
      <c r="D108" s="4" t="s">
        <v>1825</v>
      </c>
      <c r="E108" s="171" t="s">
        <v>1826</v>
      </c>
      <c r="F108" s="171" t="s">
        <v>62</v>
      </c>
      <c r="G108" s="171" t="s">
        <v>61</v>
      </c>
      <c r="H108" s="171">
        <v>0</v>
      </c>
      <c r="I108" s="171">
        <v>1</v>
      </c>
      <c r="J108" s="171">
        <v>0</v>
      </c>
      <c r="K108" s="171">
        <v>0</v>
      </c>
      <c r="L108" s="171">
        <v>1</v>
      </c>
      <c r="M108" s="171">
        <v>0.10299999999999999</v>
      </c>
      <c r="N108" s="171">
        <v>0</v>
      </c>
    </row>
    <row r="109" spans="1:24" ht="60">
      <c r="A109" s="171">
        <v>273</v>
      </c>
      <c r="B109" s="171" t="s">
        <v>1387</v>
      </c>
      <c r="C109" s="171"/>
      <c r="D109" s="4" t="s">
        <v>1537</v>
      </c>
      <c r="E109" s="171" t="s">
        <v>1539</v>
      </c>
      <c r="F109" s="171" t="s">
        <v>44</v>
      </c>
      <c r="G109" s="171" t="s">
        <v>1540</v>
      </c>
      <c r="H109" s="171">
        <v>0</v>
      </c>
      <c r="I109" s="171">
        <v>1</v>
      </c>
      <c r="J109" s="171">
        <v>0</v>
      </c>
      <c r="K109" s="171">
        <v>0</v>
      </c>
      <c r="L109" s="171">
        <v>1</v>
      </c>
      <c r="M109" s="171">
        <v>0</v>
      </c>
      <c r="N109" s="171">
        <v>0.125</v>
      </c>
    </row>
    <row r="111" spans="1:24" ht="30">
      <c r="C111" s="2" t="s">
        <v>2065</v>
      </c>
      <c r="D111" s="3" t="s">
        <v>2057</v>
      </c>
      <c r="E111" s="2" t="s">
        <v>37</v>
      </c>
      <c r="F111" s="2" t="s">
        <v>2066</v>
      </c>
      <c r="G111" s="2" t="s">
        <v>2042</v>
      </c>
      <c r="H111" s="2" t="s">
        <v>2067</v>
      </c>
      <c r="I111" s="2" t="s">
        <v>2068</v>
      </c>
      <c r="J111" s="2" t="s">
        <v>62</v>
      </c>
      <c r="K111" s="2" t="s">
        <v>44</v>
      </c>
      <c r="L111" s="2" t="s">
        <v>2069</v>
      </c>
      <c r="M111" s="2" t="s">
        <v>2067</v>
      </c>
      <c r="N111" s="2" t="s">
        <v>57</v>
      </c>
      <c r="O111" s="2" t="s">
        <v>1238</v>
      </c>
      <c r="P111" s="2" t="s">
        <v>99</v>
      </c>
      <c r="Q111" s="2" t="s">
        <v>72</v>
      </c>
      <c r="R111" s="2" t="s">
        <v>101</v>
      </c>
      <c r="S111" s="2" t="s">
        <v>69</v>
      </c>
      <c r="T111" s="2" t="s">
        <v>2042</v>
      </c>
      <c r="U111" s="2" t="s">
        <v>2003</v>
      </c>
      <c r="V111" s="2" t="s">
        <v>2067</v>
      </c>
      <c r="W111" s="2" t="s">
        <v>2067</v>
      </c>
    </row>
    <row r="112" spans="1:24" ht="30">
      <c r="B112" s="2" t="s">
        <v>2061</v>
      </c>
      <c r="C112" s="2">
        <v>5</v>
      </c>
      <c r="D112" s="3">
        <v>10</v>
      </c>
      <c r="E112" s="2">
        <v>4</v>
      </c>
      <c r="F112" s="2">
        <v>7</v>
      </c>
      <c r="H112" s="2">
        <f>+G112+F112+E112+D112+C112</f>
        <v>26</v>
      </c>
      <c r="I112" s="2">
        <v>6</v>
      </c>
      <c r="J112" s="2">
        <v>17</v>
      </c>
      <c r="K112" s="2">
        <v>1</v>
      </c>
      <c r="L112" s="2">
        <v>2</v>
      </c>
      <c r="M112" s="2">
        <f t="shared" ref="M112:M113" si="0">+L112+K112+J112+I112</f>
        <v>26</v>
      </c>
      <c r="N112" s="2">
        <v>25</v>
      </c>
      <c r="Q112" s="2">
        <v>1</v>
      </c>
      <c r="V112" s="2">
        <f>+U112+T112+S112+R112+Q112+P112+O112+N112</f>
        <v>26</v>
      </c>
      <c r="W112" s="2">
        <v>49</v>
      </c>
      <c r="X112" s="181">
        <f>+V112/W112</f>
        <v>0.53061224489795922</v>
      </c>
    </row>
    <row r="113" spans="2:24">
      <c r="B113" s="2" t="s">
        <v>2039</v>
      </c>
      <c r="C113" s="2">
        <v>3</v>
      </c>
      <c r="D113" s="3">
        <v>14</v>
      </c>
      <c r="E113" s="2">
        <v>1</v>
      </c>
      <c r="F113" s="2">
        <v>21</v>
      </c>
      <c r="G113" s="2">
        <v>4</v>
      </c>
      <c r="H113" s="2">
        <f t="shared" ref="H113:H120" si="1">+G113+F113+E113+D113+C113</f>
        <v>43</v>
      </c>
      <c r="I113" s="2">
        <v>13</v>
      </c>
      <c r="J113" s="2">
        <v>16</v>
      </c>
      <c r="K113" s="2">
        <v>13</v>
      </c>
      <c r="L113" s="2">
        <v>1</v>
      </c>
      <c r="M113" s="2">
        <f t="shared" si="0"/>
        <v>43</v>
      </c>
      <c r="N113" s="2">
        <v>25</v>
      </c>
      <c r="P113" s="2">
        <v>3</v>
      </c>
      <c r="Q113" s="2">
        <v>5</v>
      </c>
      <c r="R113" s="2">
        <v>1</v>
      </c>
      <c r="S113" s="2">
        <v>1</v>
      </c>
      <c r="T113" s="2">
        <v>4</v>
      </c>
      <c r="U113" s="2">
        <v>4</v>
      </c>
      <c r="V113" s="2">
        <f t="shared" ref="V113:V120" si="2">+U113+T113+S113+R113+Q113+P113+O113+N113</f>
        <v>43</v>
      </c>
      <c r="W113" s="2">
        <v>105</v>
      </c>
      <c r="X113" s="181">
        <f t="shared" ref="X113:X121" si="3">+V113/W113</f>
        <v>0.40952380952380951</v>
      </c>
    </row>
    <row r="114" spans="2:24">
      <c r="B114" s="2" t="s">
        <v>2040</v>
      </c>
      <c r="D114" s="3">
        <v>11</v>
      </c>
      <c r="E114" s="2">
        <v>7</v>
      </c>
      <c r="H114" s="2">
        <f t="shared" si="1"/>
        <v>18</v>
      </c>
      <c r="I114" s="2">
        <v>3</v>
      </c>
      <c r="J114" s="2">
        <v>15</v>
      </c>
      <c r="M114" s="2">
        <f>+L114+K114+J114+I114</f>
        <v>18</v>
      </c>
      <c r="N114" s="2">
        <v>7</v>
      </c>
      <c r="T114" s="2">
        <v>4</v>
      </c>
      <c r="U114" s="2">
        <v>7</v>
      </c>
      <c r="V114" s="2">
        <f t="shared" si="2"/>
        <v>18</v>
      </c>
      <c r="W114" s="2">
        <v>30</v>
      </c>
      <c r="X114" s="181">
        <f t="shared" si="3"/>
        <v>0.6</v>
      </c>
    </row>
    <row r="115" spans="2:24" ht="30">
      <c r="B115" s="2" t="s">
        <v>2062</v>
      </c>
      <c r="D115" s="3">
        <v>4</v>
      </c>
      <c r="G115" s="2">
        <v>2</v>
      </c>
      <c r="H115" s="2">
        <f t="shared" si="1"/>
        <v>6</v>
      </c>
      <c r="J115" s="2">
        <v>4</v>
      </c>
      <c r="K115" s="2">
        <v>1</v>
      </c>
      <c r="L115" s="2">
        <v>1</v>
      </c>
      <c r="M115" s="2">
        <f t="shared" ref="M115:M120" si="4">+L115+K115+J115+I115</f>
        <v>6</v>
      </c>
      <c r="P115" s="2">
        <v>3</v>
      </c>
      <c r="R115" s="2">
        <v>1</v>
      </c>
      <c r="U115" s="2">
        <v>2</v>
      </c>
      <c r="V115" s="2">
        <f t="shared" si="2"/>
        <v>6</v>
      </c>
      <c r="W115" s="2">
        <v>21</v>
      </c>
      <c r="X115" s="181">
        <f t="shared" si="3"/>
        <v>0.2857142857142857</v>
      </c>
    </row>
    <row r="116" spans="2:24">
      <c r="B116" s="2" t="s">
        <v>104</v>
      </c>
      <c r="D116" s="3">
        <v>1</v>
      </c>
      <c r="E116" s="2">
        <v>1</v>
      </c>
      <c r="F116" s="2">
        <v>1</v>
      </c>
      <c r="H116" s="2">
        <f t="shared" si="1"/>
        <v>3</v>
      </c>
      <c r="I116" s="2">
        <v>1</v>
      </c>
      <c r="J116" s="2">
        <v>1</v>
      </c>
      <c r="K116" s="2">
        <v>1</v>
      </c>
      <c r="M116" s="2">
        <f t="shared" si="4"/>
        <v>3</v>
      </c>
      <c r="N116" s="2">
        <v>3</v>
      </c>
      <c r="V116" s="2">
        <f t="shared" si="2"/>
        <v>3</v>
      </c>
      <c r="W116" s="2">
        <v>50</v>
      </c>
      <c r="X116" s="181">
        <f t="shared" si="3"/>
        <v>0.06</v>
      </c>
    </row>
    <row r="117" spans="2:24">
      <c r="B117" s="2" t="s">
        <v>2063</v>
      </c>
      <c r="D117" s="3">
        <v>1</v>
      </c>
      <c r="E117" s="2">
        <v>2</v>
      </c>
      <c r="H117" s="2">
        <f t="shared" si="1"/>
        <v>3</v>
      </c>
      <c r="I117" s="2">
        <v>2</v>
      </c>
      <c r="J117" s="2">
        <v>1</v>
      </c>
      <c r="M117" s="2">
        <f t="shared" si="4"/>
        <v>3</v>
      </c>
      <c r="N117" s="2">
        <v>3</v>
      </c>
      <c r="V117" s="2">
        <f t="shared" si="2"/>
        <v>3</v>
      </c>
      <c r="W117" s="2">
        <v>6</v>
      </c>
      <c r="X117" s="181">
        <f t="shared" si="3"/>
        <v>0.5</v>
      </c>
    </row>
    <row r="118" spans="2:24">
      <c r="B118" s="2" t="s">
        <v>89</v>
      </c>
      <c r="H118" s="2">
        <f t="shared" si="1"/>
        <v>0</v>
      </c>
      <c r="M118" s="2">
        <f t="shared" si="4"/>
        <v>0</v>
      </c>
      <c r="V118" s="2">
        <f t="shared" si="2"/>
        <v>0</v>
      </c>
      <c r="W118" s="2">
        <v>1</v>
      </c>
      <c r="X118" s="181">
        <f t="shared" si="3"/>
        <v>0</v>
      </c>
    </row>
    <row r="119" spans="2:24">
      <c r="B119" s="2" t="s">
        <v>2064</v>
      </c>
      <c r="D119" s="3">
        <v>1</v>
      </c>
      <c r="H119" s="2">
        <f t="shared" si="1"/>
        <v>1</v>
      </c>
      <c r="J119" s="2">
        <v>1</v>
      </c>
      <c r="M119" s="2">
        <f t="shared" si="4"/>
        <v>1</v>
      </c>
      <c r="U119" s="2">
        <v>1</v>
      </c>
      <c r="V119" s="2">
        <f t="shared" si="2"/>
        <v>1</v>
      </c>
      <c r="W119" s="2">
        <v>1</v>
      </c>
      <c r="X119" s="181">
        <f t="shared" si="3"/>
        <v>1</v>
      </c>
    </row>
    <row r="120" spans="2:24">
      <c r="B120" s="2" t="s">
        <v>1387</v>
      </c>
      <c r="F120" s="2">
        <v>5</v>
      </c>
      <c r="G120" s="2">
        <v>1</v>
      </c>
      <c r="H120" s="2">
        <f t="shared" si="1"/>
        <v>6</v>
      </c>
      <c r="I120" s="2">
        <v>2</v>
      </c>
      <c r="J120" s="2">
        <v>3</v>
      </c>
      <c r="K120" s="2">
        <v>1</v>
      </c>
      <c r="M120" s="2">
        <f t="shared" si="4"/>
        <v>6</v>
      </c>
      <c r="N120" s="2">
        <v>5</v>
      </c>
      <c r="U120" s="2">
        <v>1</v>
      </c>
      <c r="V120" s="2">
        <f t="shared" si="2"/>
        <v>6</v>
      </c>
      <c r="W120" s="2">
        <v>13</v>
      </c>
      <c r="X120" s="181">
        <f t="shared" si="3"/>
        <v>0.46153846153846156</v>
      </c>
    </row>
    <row r="121" spans="2:24">
      <c r="C121" s="2">
        <f t="shared" ref="C121:G121" si="5">SUM(C112:C120)</f>
        <v>8</v>
      </c>
      <c r="D121" s="2">
        <f t="shared" si="5"/>
        <v>42</v>
      </c>
      <c r="E121" s="2">
        <f t="shared" si="5"/>
        <v>15</v>
      </c>
      <c r="F121" s="2">
        <f t="shared" si="5"/>
        <v>34</v>
      </c>
      <c r="G121" s="2">
        <f t="shared" si="5"/>
        <v>7</v>
      </c>
      <c r="H121" s="2">
        <f>SUM(H112:H120)</f>
        <v>106</v>
      </c>
      <c r="I121" s="2">
        <f t="shared" ref="I121:L121" si="6">SUM(I112:I120)</f>
        <v>27</v>
      </c>
      <c r="J121" s="2">
        <f t="shared" si="6"/>
        <v>58</v>
      </c>
      <c r="K121" s="2">
        <f t="shared" si="6"/>
        <v>17</v>
      </c>
      <c r="L121" s="2">
        <f t="shared" si="6"/>
        <v>4</v>
      </c>
      <c r="M121" s="2">
        <f>SUM(M112:M120)</f>
        <v>106</v>
      </c>
      <c r="N121" s="2">
        <f t="shared" ref="N121:U121" si="7">SUM(N112:N120)</f>
        <v>68</v>
      </c>
      <c r="O121" s="2">
        <f t="shared" si="7"/>
        <v>0</v>
      </c>
      <c r="P121" s="2">
        <f t="shared" si="7"/>
        <v>6</v>
      </c>
      <c r="Q121" s="2">
        <f t="shared" si="7"/>
        <v>6</v>
      </c>
      <c r="R121" s="2">
        <f t="shared" si="7"/>
        <v>2</v>
      </c>
      <c r="S121" s="2">
        <f t="shared" si="7"/>
        <v>1</v>
      </c>
      <c r="T121" s="2">
        <f t="shared" si="7"/>
        <v>8</v>
      </c>
      <c r="U121" s="2">
        <f t="shared" si="7"/>
        <v>15</v>
      </c>
      <c r="V121" s="2">
        <f>SUM(V112:V120)</f>
        <v>106</v>
      </c>
      <c r="W121" s="2">
        <f>SUM(W112:W120)</f>
        <v>276</v>
      </c>
      <c r="X121" s="181">
        <f t="shared" si="3"/>
        <v>0.38405797101449274</v>
      </c>
    </row>
    <row r="122" spans="2:24">
      <c r="C122" s="192">
        <f t="shared" ref="C122:F122" si="8">+C121/106</f>
        <v>7.5471698113207544E-2</v>
      </c>
      <c r="D122" s="192">
        <f t="shared" si="8"/>
        <v>0.39622641509433965</v>
      </c>
      <c r="E122" s="192">
        <f t="shared" si="8"/>
        <v>0.14150943396226415</v>
      </c>
      <c r="F122" s="192">
        <f t="shared" si="8"/>
        <v>0.32075471698113206</v>
      </c>
      <c r="G122" s="192">
        <f>+G121/106</f>
        <v>6.6037735849056603E-2</v>
      </c>
      <c r="N122" s="192">
        <f t="shared" ref="N122:T122" si="9">+N121/106</f>
        <v>0.64150943396226412</v>
      </c>
      <c r="O122" s="192">
        <f t="shared" si="9"/>
        <v>0</v>
      </c>
      <c r="P122" s="192">
        <f t="shared" si="9"/>
        <v>5.6603773584905662E-2</v>
      </c>
      <c r="Q122" s="192">
        <f t="shared" si="9"/>
        <v>5.6603773584905662E-2</v>
      </c>
      <c r="R122" s="192">
        <f t="shared" si="9"/>
        <v>1.8867924528301886E-2</v>
      </c>
      <c r="S122" s="192">
        <f t="shared" si="9"/>
        <v>9.433962264150943E-3</v>
      </c>
      <c r="T122" s="192">
        <f t="shared" si="9"/>
        <v>7.5471698113207544E-2</v>
      </c>
      <c r="U122" s="192">
        <f>+U121/106</f>
        <v>0.14150943396226415</v>
      </c>
      <c r="V122" s="192">
        <f t="shared" ref="V122" si="10">+V121/106</f>
        <v>1</v>
      </c>
    </row>
    <row r="123" spans="2:24">
      <c r="U123" s="192"/>
    </row>
    <row r="124" spans="2:24" ht="30">
      <c r="C124" s="2" t="s">
        <v>2070</v>
      </c>
      <c r="D124" s="3" t="s">
        <v>2071</v>
      </c>
      <c r="E124" s="2" t="s">
        <v>2072</v>
      </c>
      <c r="F124" s="2" t="s">
        <v>2073</v>
      </c>
      <c r="I124" s="2" t="s">
        <v>2068</v>
      </c>
      <c r="L124" s="2" t="s">
        <v>62</v>
      </c>
      <c r="O124" s="2" t="s">
        <v>44</v>
      </c>
      <c r="R124" s="2" t="s">
        <v>2069</v>
      </c>
      <c r="U124" s="2" t="s">
        <v>2067</v>
      </c>
      <c r="V124" s="2" t="s">
        <v>2067</v>
      </c>
    </row>
    <row r="125" spans="2:24" ht="30">
      <c r="B125" s="2" t="s">
        <v>2061</v>
      </c>
      <c r="C125" s="2">
        <v>17</v>
      </c>
      <c r="D125" s="3">
        <v>22</v>
      </c>
      <c r="E125" s="2">
        <v>20</v>
      </c>
      <c r="F125" s="2">
        <v>3</v>
      </c>
      <c r="H125" s="2" t="s">
        <v>2061</v>
      </c>
      <c r="I125" s="2">
        <v>6</v>
      </c>
      <c r="J125" s="2">
        <v>16</v>
      </c>
      <c r="K125" s="192">
        <f>+I125/J125</f>
        <v>0.375</v>
      </c>
      <c r="L125" s="2">
        <v>17</v>
      </c>
      <c r="M125" s="2">
        <v>21</v>
      </c>
      <c r="N125" s="192">
        <f>+L125/M125</f>
        <v>0.80952380952380953</v>
      </c>
      <c r="O125" s="2">
        <v>1</v>
      </c>
      <c r="P125" s="2">
        <v>4</v>
      </c>
      <c r="Q125" s="192">
        <f>+O125/P125</f>
        <v>0.25</v>
      </c>
      <c r="R125" s="2">
        <v>2</v>
      </c>
      <c r="S125" s="2">
        <v>8</v>
      </c>
      <c r="T125" s="192">
        <f>+R125/S125</f>
        <v>0.25</v>
      </c>
      <c r="U125" s="2">
        <f t="shared" ref="U125:U133" si="11">+R125+O125+L125+I125</f>
        <v>26</v>
      </c>
      <c r="V125" s="2">
        <v>49</v>
      </c>
    </row>
    <row r="126" spans="2:24">
      <c r="B126" s="2" t="s">
        <v>2039</v>
      </c>
      <c r="C126" s="2">
        <v>25</v>
      </c>
      <c r="D126" s="3">
        <f>25+14</f>
        <v>39</v>
      </c>
      <c r="E126" s="2">
        <v>34</v>
      </c>
      <c r="F126" s="2">
        <v>2</v>
      </c>
      <c r="H126" s="2" t="s">
        <v>2039</v>
      </c>
      <c r="I126" s="2">
        <v>13</v>
      </c>
      <c r="J126" s="2">
        <v>36</v>
      </c>
      <c r="K126" s="192">
        <f t="shared" ref="K126:K134" si="12">+I126/J126</f>
        <v>0.3611111111111111</v>
      </c>
      <c r="L126" s="2">
        <v>16</v>
      </c>
      <c r="M126" s="2">
        <v>27</v>
      </c>
      <c r="N126" s="192">
        <f t="shared" ref="N126:N134" si="13">+L126/M126</f>
        <v>0.59259259259259256</v>
      </c>
      <c r="O126" s="2">
        <v>13</v>
      </c>
      <c r="P126" s="2">
        <v>17</v>
      </c>
      <c r="Q126" s="192">
        <f t="shared" ref="Q126:Q134" si="14">+O126/P126</f>
        <v>0.76470588235294112</v>
      </c>
      <c r="R126" s="2">
        <v>1</v>
      </c>
      <c r="S126" s="2">
        <v>25</v>
      </c>
      <c r="T126" s="192">
        <f t="shared" ref="T126:T134" si="15">+R126/S126</f>
        <v>0.04</v>
      </c>
      <c r="U126" s="2">
        <f t="shared" si="11"/>
        <v>43</v>
      </c>
      <c r="V126" s="2">
        <v>105</v>
      </c>
    </row>
    <row r="127" spans="2:24">
      <c r="B127" s="2" t="s">
        <v>2040</v>
      </c>
      <c r="C127" s="2">
        <v>16</v>
      </c>
      <c r="D127" s="3">
        <v>18</v>
      </c>
      <c r="E127" s="2">
        <v>2</v>
      </c>
      <c r="H127" s="2" t="s">
        <v>2040</v>
      </c>
      <c r="I127" s="2">
        <v>3</v>
      </c>
      <c r="J127" s="2">
        <v>9</v>
      </c>
      <c r="K127" s="192">
        <f t="shared" si="12"/>
        <v>0.33333333333333331</v>
      </c>
      <c r="L127" s="2">
        <v>15</v>
      </c>
      <c r="M127" s="2">
        <v>17</v>
      </c>
      <c r="N127" s="192">
        <f t="shared" si="13"/>
        <v>0.88235294117647056</v>
      </c>
      <c r="O127" s="2">
        <v>0</v>
      </c>
      <c r="P127" s="2">
        <v>0</v>
      </c>
      <c r="Q127" s="192" t="s">
        <v>1822</v>
      </c>
      <c r="R127" s="2">
        <v>0</v>
      </c>
      <c r="S127" s="2">
        <v>4</v>
      </c>
      <c r="T127" s="192">
        <f t="shared" si="15"/>
        <v>0</v>
      </c>
      <c r="U127" s="2">
        <f t="shared" si="11"/>
        <v>18</v>
      </c>
      <c r="V127" s="2">
        <v>30</v>
      </c>
    </row>
    <row r="128" spans="2:24" ht="30">
      <c r="B128" s="2" t="s">
        <v>2062</v>
      </c>
      <c r="C128" s="2">
        <v>4</v>
      </c>
      <c r="D128" s="3">
        <v>5</v>
      </c>
      <c r="E128" s="2">
        <v>2</v>
      </c>
      <c r="H128" s="2" t="s">
        <v>2062</v>
      </c>
      <c r="I128" s="2">
        <v>0</v>
      </c>
      <c r="J128" s="2">
        <v>6</v>
      </c>
      <c r="K128" s="192">
        <f t="shared" si="12"/>
        <v>0</v>
      </c>
      <c r="L128" s="2">
        <v>4</v>
      </c>
      <c r="M128" s="2">
        <v>5</v>
      </c>
      <c r="N128" s="192">
        <f t="shared" si="13"/>
        <v>0.8</v>
      </c>
      <c r="O128" s="2">
        <v>1</v>
      </c>
      <c r="P128" s="2">
        <v>4</v>
      </c>
      <c r="Q128" s="192">
        <f t="shared" si="14"/>
        <v>0.25</v>
      </c>
      <c r="R128" s="2">
        <v>1</v>
      </c>
      <c r="S128" s="2">
        <v>6</v>
      </c>
      <c r="T128" s="192">
        <f t="shared" si="15"/>
        <v>0.16666666666666666</v>
      </c>
      <c r="U128" s="2">
        <f t="shared" si="11"/>
        <v>6</v>
      </c>
      <c r="V128" s="2">
        <v>21</v>
      </c>
    </row>
    <row r="129" spans="2:22">
      <c r="B129" s="2" t="s">
        <v>104</v>
      </c>
      <c r="C129" s="2">
        <v>3</v>
      </c>
      <c r="D129" s="3">
        <v>3</v>
      </c>
      <c r="E129" s="2">
        <v>0</v>
      </c>
      <c r="H129" s="2" t="s">
        <v>104</v>
      </c>
      <c r="I129" s="2">
        <v>1</v>
      </c>
      <c r="J129" s="2">
        <v>17</v>
      </c>
      <c r="K129" s="192">
        <f t="shared" si="12"/>
        <v>5.8823529411764705E-2</v>
      </c>
      <c r="L129" s="2">
        <v>1</v>
      </c>
      <c r="M129" s="2">
        <v>20</v>
      </c>
      <c r="N129" s="192">
        <f t="shared" si="13"/>
        <v>0.05</v>
      </c>
      <c r="O129" s="2">
        <v>1</v>
      </c>
      <c r="P129" s="2">
        <v>5</v>
      </c>
      <c r="Q129" s="192">
        <f t="shared" si="14"/>
        <v>0.2</v>
      </c>
      <c r="R129" s="2">
        <v>0</v>
      </c>
      <c r="S129" s="2">
        <v>8</v>
      </c>
      <c r="T129" s="192">
        <f t="shared" si="15"/>
        <v>0</v>
      </c>
      <c r="U129" s="2">
        <f t="shared" si="11"/>
        <v>3</v>
      </c>
      <c r="V129" s="2">
        <v>50</v>
      </c>
    </row>
    <row r="130" spans="2:22">
      <c r="B130" s="2" t="s">
        <v>2063</v>
      </c>
      <c r="C130" s="2">
        <v>3</v>
      </c>
      <c r="D130" s="3">
        <v>3</v>
      </c>
      <c r="E130" s="2">
        <v>1</v>
      </c>
      <c r="H130" s="2" t="s">
        <v>2063</v>
      </c>
      <c r="I130" s="2">
        <v>2</v>
      </c>
      <c r="J130" s="2">
        <v>3</v>
      </c>
      <c r="K130" s="192">
        <f t="shared" si="12"/>
        <v>0.66666666666666663</v>
      </c>
      <c r="L130" s="2">
        <v>1</v>
      </c>
      <c r="M130" s="2">
        <v>1</v>
      </c>
      <c r="N130" s="192">
        <f t="shared" si="13"/>
        <v>1</v>
      </c>
      <c r="O130" s="2">
        <v>0</v>
      </c>
      <c r="P130" s="2">
        <v>0</v>
      </c>
      <c r="Q130" s="192" t="s">
        <v>1822</v>
      </c>
      <c r="R130" s="2">
        <v>0</v>
      </c>
      <c r="S130" s="2">
        <v>2</v>
      </c>
      <c r="T130" s="192">
        <f t="shared" si="15"/>
        <v>0</v>
      </c>
      <c r="U130" s="2">
        <f t="shared" si="11"/>
        <v>3</v>
      </c>
      <c r="V130" s="2">
        <v>6</v>
      </c>
    </row>
    <row r="131" spans="2:22">
      <c r="B131" s="2" t="s">
        <v>89</v>
      </c>
      <c r="C131" s="2">
        <v>0</v>
      </c>
      <c r="D131" s="3">
        <v>0</v>
      </c>
      <c r="E131" s="2">
        <v>0</v>
      </c>
      <c r="H131" s="2" t="s">
        <v>89</v>
      </c>
      <c r="I131" s="2">
        <v>0</v>
      </c>
      <c r="J131" s="2">
        <v>0</v>
      </c>
      <c r="K131" s="192" t="s">
        <v>1822</v>
      </c>
      <c r="L131" s="2">
        <v>0</v>
      </c>
      <c r="M131" s="2">
        <v>0</v>
      </c>
      <c r="N131" s="192" t="s">
        <v>1822</v>
      </c>
      <c r="O131" s="2">
        <v>0</v>
      </c>
      <c r="P131" s="2">
        <v>0</v>
      </c>
      <c r="Q131" s="192" t="s">
        <v>1822</v>
      </c>
      <c r="R131" s="2">
        <v>0</v>
      </c>
      <c r="S131" s="2">
        <v>1</v>
      </c>
      <c r="T131" s="192">
        <f t="shared" si="15"/>
        <v>0</v>
      </c>
      <c r="U131" s="2">
        <f t="shared" si="11"/>
        <v>0</v>
      </c>
      <c r="V131" s="2">
        <v>1</v>
      </c>
    </row>
    <row r="132" spans="2:22">
      <c r="B132" s="2" t="s">
        <v>2064</v>
      </c>
      <c r="C132" s="2">
        <v>1</v>
      </c>
      <c r="D132" s="3">
        <v>1</v>
      </c>
      <c r="E132" s="2">
        <v>0</v>
      </c>
      <c r="H132" s="2" t="s">
        <v>2064</v>
      </c>
      <c r="I132" s="2">
        <v>0</v>
      </c>
      <c r="J132" s="2">
        <v>0</v>
      </c>
      <c r="K132" s="192" t="s">
        <v>1822</v>
      </c>
      <c r="L132" s="2">
        <v>1</v>
      </c>
      <c r="M132" s="2">
        <v>1</v>
      </c>
      <c r="N132" s="192">
        <f t="shared" si="13"/>
        <v>1</v>
      </c>
      <c r="O132" s="2">
        <v>0</v>
      </c>
      <c r="P132" s="2">
        <v>0</v>
      </c>
      <c r="Q132" s="192" t="s">
        <v>1822</v>
      </c>
      <c r="R132" s="2">
        <v>0</v>
      </c>
      <c r="S132" s="2">
        <v>0</v>
      </c>
      <c r="T132" s="192"/>
      <c r="U132" s="2">
        <f t="shared" si="11"/>
        <v>1</v>
      </c>
      <c r="V132" s="2">
        <v>1</v>
      </c>
    </row>
    <row r="133" spans="2:22">
      <c r="B133" s="2" t="s">
        <v>1387</v>
      </c>
      <c r="C133" s="2">
        <v>2</v>
      </c>
      <c r="D133" s="3">
        <v>6</v>
      </c>
      <c r="E133" s="2">
        <v>4</v>
      </c>
      <c r="H133" s="2" t="s">
        <v>1387</v>
      </c>
      <c r="I133" s="2">
        <v>2</v>
      </c>
      <c r="J133" s="2">
        <v>5</v>
      </c>
      <c r="K133" s="192">
        <f t="shared" si="12"/>
        <v>0.4</v>
      </c>
      <c r="L133" s="2">
        <v>3</v>
      </c>
      <c r="M133" s="2">
        <v>4</v>
      </c>
      <c r="N133" s="192">
        <f t="shared" si="13"/>
        <v>0.75</v>
      </c>
      <c r="O133" s="2">
        <v>1</v>
      </c>
      <c r="P133" s="2">
        <v>2</v>
      </c>
      <c r="Q133" s="192">
        <f t="shared" si="14"/>
        <v>0.5</v>
      </c>
      <c r="R133" s="2">
        <v>0</v>
      </c>
      <c r="S133" s="2">
        <v>2</v>
      </c>
      <c r="T133" s="192">
        <f t="shared" si="15"/>
        <v>0</v>
      </c>
      <c r="U133" s="2">
        <f t="shared" si="11"/>
        <v>6</v>
      </c>
      <c r="V133" s="2">
        <v>13</v>
      </c>
    </row>
    <row r="134" spans="2:22">
      <c r="C134" s="2">
        <f>SUM(C125:C133)</f>
        <v>71</v>
      </c>
      <c r="D134" s="3">
        <f>SUM(D125:D133)</f>
        <v>97</v>
      </c>
      <c r="E134" s="2">
        <f>SUM(E125:E133)</f>
        <v>63</v>
      </c>
      <c r="I134" s="2">
        <f t="shared" ref="I134" si="16">SUM(I125:I133)</f>
        <v>27</v>
      </c>
      <c r="J134" s="2">
        <v>92</v>
      </c>
      <c r="K134" s="192">
        <f t="shared" si="12"/>
        <v>0.29347826086956524</v>
      </c>
      <c r="L134" s="2">
        <f t="shared" ref="L134" si="17">SUM(L125:L133)</f>
        <v>58</v>
      </c>
      <c r="M134" s="2">
        <f>SUM(M125:M133)</f>
        <v>96</v>
      </c>
      <c r="N134" s="192">
        <f t="shared" si="13"/>
        <v>0.60416666666666663</v>
      </c>
      <c r="O134" s="2">
        <f t="shared" ref="O134" si="18">SUM(O125:O133)</f>
        <v>17</v>
      </c>
      <c r="P134" s="2">
        <v>32</v>
      </c>
      <c r="Q134" s="192">
        <f t="shared" si="14"/>
        <v>0.53125</v>
      </c>
      <c r="R134" s="2">
        <f t="shared" ref="R134" si="19">SUM(R125:R133)</f>
        <v>4</v>
      </c>
      <c r="S134" s="2">
        <v>56</v>
      </c>
      <c r="T134" s="192">
        <f t="shared" si="15"/>
        <v>7.1428571428571425E-2</v>
      </c>
      <c r="U134" s="2">
        <f>SUM(U125:U133)</f>
        <v>106</v>
      </c>
      <c r="V134" s="2">
        <f>SUM(V125:V133)</f>
        <v>276</v>
      </c>
    </row>
  </sheetData>
  <sortState xmlns:xlrd2="http://schemas.microsoft.com/office/spreadsheetml/2017/richdata2" ref="A4:N109">
    <sortCondition ref="B4:B109"/>
    <sortCondition descending="1" ref="I4:I109"/>
    <sortCondition descending="1" ref="K4:K109"/>
  </sortState>
  <mergeCells count="1">
    <mergeCell ref="A1:H1"/>
  </mergeCells>
  <phoneticPr fontId="5"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0"/>
  <sheetViews>
    <sheetView topLeftCell="A277" zoomScale="70" zoomScaleNormal="70" workbookViewId="0">
      <selection activeCell="D296" sqref="D296"/>
    </sheetView>
  </sheetViews>
  <sheetFormatPr baseColWidth="10" defaultColWidth="10.7109375" defaultRowHeight="15"/>
  <cols>
    <col min="1" max="1" width="5.42578125" style="2" customWidth="1"/>
    <col min="2" max="2" width="13.42578125" style="2" customWidth="1"/>
    <col min="3" max="4" width="10.7109375" style="2"/>
    <col min="5" max="5" width="21.42578125" style="3" customWidth="1"/>
    <col min="6" max="6" width="13.42578125" style="2" customWidth="1"/>
    <col min="7" max="7" width="10.7109375" style="2"/>
    <col min="8" max="8" width="14.42578125" style="2" customWidth="1"/>
    <col min="9" max="9" width="19" style="2" customWidth="1"/>
    <col min="10" max="13" width="10.7109375" style="2"/>
    <col min="14" max="14" width="15" style="2" customWidth="1"/>
    <col min="15" max="16384" width="10.7109375" style="2"/>
  </cols>
  <sheetData>
    <row r="1" spans="1:16" ht="45.75" customHeight="1">
      <c r="A1" s="228" t="s">
        <v>0</v>
      </c>
      <c r="B1" s="228"/>
      <c r="C1" s="228"/>
      <c r="D1" s="228"/>
      <c r="E1" s="228"/>
      <c r="F1" s="228"/>
      <c r="G1" s="228"/>
      <c r="H1" s="228"/>
      <c r="I1" s="228"/>
      <c r="J1" s="228"/>
      <c r="K1" s="228"/>
      <c r="L1" s="228"/>
      <c r="M1" s="228"/>
      <c r="N1" s="228"/>
      <c r="O1" s="228"/>
      <c r="P1" s="228"/>
    </row>
    <row r="3" spans="1:16" ht="75">
      <c r="A3" s="89"/>
      <c r="B3" s="89" t="s">
        <v>1</v>
      </c>
      <c r="C3" s="89" t="s">
        <v>2</v>
      </c>
      <c r="D3" s="89" t="s">
        <v>3</v>
      </c>
      <c r="E3" s="89" t="s">
        <v>4</v>
      </c>
      <c r="F3" s="89" t="s">
        <v>5</v>
      </c>
      <c r="G3" s="89" t="s">
        <v>6</v>
      </c>
      <c r="H3" s="89" t="s">
        <v>7</v>
      </c>
      <c r="I3" s="89" t="s">
        <v>8</v>
      </c>
      <c r="J3" s="89" t="s">
        <v>9</v>
      </c>
      <c r="K3" s="89" t="s">
        <v>10</v>
      </c>
      <c r="L3" s="89" t="s">
        <v>12</v>
      </c>
      <c r="M3" s="89" t="s">
        <v>2033</v>
      </c>
      <c r="N3" s="89" t="s">
        <v>16</v>
      </c>
      <c r="O3" s="232" t="s">
        <v>17</v>
      </c>
      <c r="P3" s="232"/>
    </row>
    <row r="4" spans="1:16" ht="105">
      <c r="A4" s="128">
        <v>158</v>
      </c>
      <c r="B4" s="128">
        <v>2</v>
      </c>
      <c r="C4" s="128" t="s">
        <v>66</v>
      </c>
      <c r="D4" s="128" t="s">
        <v>91</v>
      </c>
      <c r="E4" s="4" t="s">
        <v>986</v>
      </c>
      <c r="F4" s="128" t="s">
        <v>987</v>
      </c>
      <c r="G4" s="128" t="s">
        <v>29</v>
      </c>
      <c r="H4" s="128" t="s">
        <v>48</v>
      </c>
      <c r="I4" s="128"/>
      <c r="J4" s="128"/>
      <c r="K4" s="128" t="s">
        <v>93</v>
      </c>
      <c r="L4" s="128" t="s">
        <v>50</v>
      </c>
      <c r="M4" s="128">
        <v>1</v>
      </c>
      <c r="N4" s="128" t="s">
        <v>34</v>
      </c>
      <c r="O4" s="128" t="s">
        <v>53</v>
      </c>
      <c r="P4" s="128" t="s">
        <v>990</v>
      </c>
    </row>
    <row r="5" spans="1:16" s="6" customFormat="1" ht="60">
      <c r="A5" s="128">
        <v>159</v>
      </c>
      <c r="B5" s="128">
        <v>2</v>
      </c>
      <c r="C5" s="128" t="s">
        <v>66</v>
      </c>
      <c r="D5" s="128" t="s">
        <v>992</v>
      </c>
      <c r="E5" s="4" t="s">
        <v>993</v>
      </c>
      <c r="F5" s="128" t="s">
        <v>994</v>
      </c>
      <c r="G5" s="128" t="s">
        <v>29</v>
      </c>
      <c r="H5" s="128" t="s">
        <v>48</v>
      </c>
      <c r="I5" s="128"/>
      <c r="J5" s="128"/>
      <c r="K5" s="128" t="s">
        <v>995</v>
      </c>
      <c r="L5" s="128" t="s">
        <v>50</v>
      </c>
      <c r="M5" s="128">
        <v>2</v>
      </c>
      <c r="N5" s="128" t="s">
        <v>34</v>
      </c>
      <c r="O5" s="128" t="s">
        <v>70</v>
      </c>
      <c r="P5" s="128" t="s">
        <v>96</v>
      </c>
    </row>
    <row r="6" spans="1:16" ht="60">
      <c r="A6" s="128">
        <v>160</v>
      </c>
      <c r="B6" s="128">
        <v>2</v>
      </c>
      <c r="C6" s="128" t="s">
        <v>66</v>
      </c>
      <c r="D6" s="128" t="s">
        <v>999</v>
      </c>
      <c r="E6" s="4" t="s">
        <v>1000</v>
      </c>
      <c r="F6" s="128" t="s">
        <v>1001</v>
      </c>
      <c r="G6" s="128" t="s">
        <v>29</v>
      </c>
      <c r="H6" s="128" t="s">
        <v>48</v>
      </c>
      <c r="I6" s="128"/>
      <c r="J6" s="128"/>
      <c r="K6" s="128" t="s">
        <v>1002</v>
      </c>
      <c r="L6" s="128" t="s">
        <v>50</v>
      </c>
      <c r="M6" s="128" t="s">
        <v>2034</v>
      </c>
      <c r="N6" s="128" t="s">
        <v>34</v>
      </c>
      <c r="O6" s="128" t="s">
        <v>102</v>
      </c>
      <c r="P6" s="128" t="s">
        <v>96</v>
      </c>
    </row>
    <row r="7" spans="1:16" ht="45">
      <c r="A7" s="128">
        <v>161</v>
      </c>
      <c r="B7" s="128">
        <v>2</v>
      </c>
      <c r="C7" s="128" t="s">
        <v>66</v>
      </c>
      <c r="D7" s="128" t="s">
        <v>999</v>
      </c>
      <c r="E7" s="4" t="s">
        <v>1006</v>
      </c>
      <c r="F7" s="128" t="s">
        <v>1007</v>
      </c>
      <c r="G7" s="128" t="s">
        <v>59</v>
      </c>
      <c r="H7" s="128" t="s">
        <v>62</v>
      </c>
      <c r="I7" s="128"/>
      <c r="J7" s="128" t="s">
        <v>63</v>
      </c>
      <c r="K7" s="128" t="s">
        <v>1008</v>
      </c>
      <c r="L7" s="128" t="s">
        <v>50</v>
      </c>
      <c r="M7" s="128" t="s">
        <v>2034</v>
      </c>
      <c r="N7" s="128" t="s">
        <v>34</v>
      </c>
      <c r="O7" s="128" t="s">
        <v>102</v>
      </c>
      <c r="P7" s="128" t="s">
        <v>42</v>
      </c>
    </row>
    <row r="8" spans="1:16" ht="60">
      <c r="A8" s="128">
        <v>162</v>
      </c>
      <c r="B8" s="128">
        <v>2</v>
      </c>
      <c r="C8" s="128" t="s">
        <v>66</v>
      </c>
      <c r="D8" s="128" t="s">
        <v>1011</v>
      </c>
      <c r="E8" s="4" t="s">
        <v>1012</v>
      </c>
      <c r="F8" s="128" t="s">
        <v>1013</v>
      </c>
      <c r="G8" s="128" t="s">
        <v>78</v>
      </c>
      <c r="H8" s="128" t="s">
        <v>62</v>
      </c>
      <c r="I8" s="128"/>
      <c r="J8" s="128" t="s">
        <v>189</v>
      </c>
      <c r="K8" s="128" t="s">
        <v>1014</v>
      </c>
      <c r="L8" s="128" t="s">
        <v>50</v>
      </c>
      <c r="M8" s="128">
        <v>12</v>
      </c>
      <c r="N8" s="128" t="s">
        <v>34</v>
      </c>
      <c r="O8" s="128" t="s">
        <v>102</v>
      </c>
      <c r="P8" s="128" t="s">
        <v>96</v>
      </c>
    </row>
    <row r="9" spans="1:16" ht="135">
      <c r="A9" s="128">
        <v>180</v>
      </c>
      <c r="B9" s="128">
        <v>2</v>
      </c>
      <c r="C9" s="128" t="s">
        <v>66</v>
      </c>
      <c r="D9" s="128" t="s">
        <v>1085</v>
      </c>
      <c r="E9" s="4" t="s">
        <v>1093</v>
      </c>
      <c r="F9" s="128" t="s">
        <v>1094</v>
      </c>
      <c r="G9" s="128" t="s">
        <v>78</v>
      </c>
      <c r="H9" s="128" t="s">
        <v>48</v>
      </c>
      <c r="I9" s="128"/>
      <c r="J9" s="128"/>
      <c r="K9" s="128" t="s">
        <v>1092</v>
      </c>
      <c r="L9" s="128" t="s">
        <v>50</v>
      </c>
      <c r="M9" s="128">
        <v>4</v>
      </c>
      <c r="N9" s="128" t="s">
        <v>2020</v>
      </c>
      <c r="O9" s="128" t="s">
        <v>35</v>
      </c>
      <c r="P9" s="128" t="s">
        <v>123</v>
      </c>
    </row>
    <row r="10" spans="1:16" ht="45">
      <c r="A10" s="128">
        <v>183</v>
      </c>
      <c r="B10" s="128">
        <v>2</v>
      </c>
      <c r="C10" s="128" t="s">
        <v>66</v>
      </c>
      <c r="D10" s="128" t="s">
        <v>1103</v>
      </c>
      <c r="E10" s="4" t="s">
        <v>1113</v>
      </c>
      <c r="F10" s="128" t="s">
        <v>1114</v>
      </c>
      <c r="G10" s="128" t="s">
        <v>78</v>
      </c>
      <c r="H10" s="128" t="s">
        <v>62</v>
      </c>
      <c r="I10" s="128"/>
      <c r="J10" s="128" t="s">
        <v>165</v>
      </c>
      <c r="K10" s="128" t="s">
        <v>1115</v>
      </c>
      <c r="L10" s="128" t="s">
        <v>50</v>
      </c>
      <c r="M10" s="128">
        <v>2</v>
      </c>
      <c r="N10" s="128" t="s">
        <v>36</v>
      </c>
      <c r="O10" s="128" t="s">
        <v>102</v>
      </c>
      <c r="P10" s="128" t="s">
        <v>96</v>
      </c>
    </row>
    <row r="11" spans="1:16" ht="75">
      <c r="A11" s="128">
        <v>175</v>
      </c>
      <c r="B11" s="128">
        <v>2</v>
      </c>
      <c r="C11" s="128" t="s">
        <v>66</v>
      </c>
      <c r="D11" s="128" t="s">
        <v>1076</v>
      </c>
      <c r="E11" s="4" t="s">
        <v>1077</v>
      </c>
      <c r="F11" s="128" t="s">
        <v>1078</v>
      </c>
      <c r="G11" s="128" t="s">
        <v>1079</v>
      </c>
      <c r="H11" s="128" t="s">
        <v>38</v>
      </c>
      <c r="I11" s="128" t="s">
        <v>39</v>
      </c>
      <c r="J11" s="128"/>
      <c r="K11" s="128" t="s">
        <v>1080</v>
      </c>
      <c r="L11" s="128" t="s">
        <v>50</v>
      </c>
      <c r="M11" s="128" t="s">
        <v>2034</v>
      </c>
      <c r="N11" s="128" t="s">
        <v>34</v>
      </c>
      <c r="O11" s="128" t="s">
        <v>102</v>
      </c>
      <c r="P11" s="128" t="s">
        <v>42</v>
      </c>
    </row>
    <row r="12" spans="1:16" ht="75">
      <c r="A12" s="128">
        <v>165</v>
      </c>
      <c r="B12" s="88">
        <v>2</v>
      </c>
      <c r="C12" s="88" t="s">
        <v>66</v>
      </c>
      <c r="D12" s="88" t="s">
        <v>1025</v>
      </c>
      <c r="E12" s="4" t="s">
        <v>1026</v>
      </c>
      <c r="F12" s="88" t="s">
        <v>1027</v>
      </c>
      <c r="G12" s="88" t="s">
        <v>1479</v>
      </c>
      <c r="H12" s="88" t="s">
        <v>38</v>
      </c>
      <c r="I12" s="88" t="s">
        <v>39</v>
      </c>
      <c r="J12" s="88"/>
      <c r="K12" s="88" t="s">
        <v>1028</v>
      </c>
      <c r="L12" s="88" t="s">
        <v>50</v>
      </c>
      <c r="M12" s="88" t="s">
        <v>2034</v>
      </c>
      <c r="N12" s="88" t="s">
        <v>1030</v>
      </c>
      <c r="O12" s="88" t="s">
        <v>102</v>
      </c>
      <c r="P12" s="88" t="s">
        <v>42</v>
      </c>
    </row>
    <row r="13" spans="1:16" ht="75">
      <c r="A13" s="98">
        <v>190</v>
      </c>
      <c r="B13" s="128">
        <v>3</v>
      </c>
      <c r="C13" s="128" t="s">
        <v>97</v>
      </c>
      <c r="D13" s="128" t="s">
        <v>100</v>
      </c>
      <c r="E13" s="4" t="s">
        <v>1144</v>
      </c>
      <c r="F13" s="128" t="s">
        <v>1145</v>
      </c>
      <c r="G13" s="128" t="s">
        <v>1146</v>
      </c>
      <c r="H13" s="128" t="s">
        <v>48</v>
      </c>
      <c r="I13" s="128"/>
      <c r="J13" s="128"/>
      <c r="K13" s="128" t="s">
        <v>101</v>
      </c>
      <c r="L13" s="128" t="s">
        <v>50</v>
      </c>
      <c r="M13" s="128">
        <v>1</v>
      </c>
      <c r="N13" s="128" t="s">
        <v>34</v>
      </c>
      <c r="O13" s="128" t="s">
        <v>102</v>
      </c>
      <c r="P13" s="128" t="s">
        <v>96</v>
      </c>
    </row>
    <row r="14" spans="1:16" ht="75">
      <c r="A14" s="98">
        <v>191</v>
      </c>
      <c r="B14" s="88">
        <v>3</v>
      </c>
      <c r="C14" s="88" t="s">
        <v>97</v>
      </c>
      <c r="D14" s="88" t="s">
        <v>100</v>
      </c>
      <c r="E14" s="4" t="s">
        <v>1149</v>
      </c>
      <c r="F14" s="88" t="s">
        <v>1150</v>
      </c>
      <c r="G14" s="88" t="s">
        <v>59</v>
      </c>
      <c r="H14" s="88" t="s">
        <v>48</v>
      </c>
      <c r="I14" s="88"/>
      <c r="J14" s="88"/>
      <c r="K14" s="88" t="s">
        <v>101</v>
      </c>
      <c r="L14" s="88" t="s">
        <v>50</v>
      </c>
      <c r="M14" s="88" t="s">
        <v>2034</v>
      </c>
      <c r="N14" s="88" t="s">
        <v>34</v>
      </c>
      <c r="O14" s="88" t="s">
        <v>102</v>
      </c>
      <c r="P14" s="88" t="s">
        <v>42</v>
      </c>
    </row>
    <row r="15" spans="1:16" ht="30">
      <c r="A15" s="98">
        <v>202</v>
      </c>
      <c r="B15" s="88">
        <v>3</v>
      </c>
      <c r="C15" s="88" t="s">
        <v>97</v>
      </c>
      <c r="D15" s="88" t="s">
        <v>98</v>
      </c>
      <c r="E15" s="4" t="s">
        <v>1198</v>
      </c>
      <c r="F15" s="88" t="s">
        <v>1199</v>
      </c>
      <c r="G15" s="88" t="s">
        <v>43</v>
      </c>
      <c r="H15" s="88" t="s">
        <v>44</v>
      </c>
      <c r="I15" s="88"/>
      <c r="J15" s="88"/>
      <c r="K15" s="88" t="s">
        <v>525</v>
      </c>
      <c r="L15" s="88" t="s">
        <v>31</v>
      </c>
      <c r="M15" s="88">
        <v>1</v>
      </c>
      <c r="N15" s="88" t="s">
        <v>34</v>
      </c>
      <c r="O15" s="88" t="s">
        <v>102</v>
      </c>
      <c r="P15" s="88" t="s">
        <v>95</v>
      </c>
    </row>
    <row r="16" spans="1:16" ht="30">
      <c r="A16" s="98">
        <v>203</v>
      </c>
      <c r="B16" s="128">
        <v>3</v>
      </c>
      <c r="C16" s="128" t="s">
        <v>97</v>
      </c>
      <c r="D16" s="128" t="s">
        <v>1203</v>
      </c>
      <c r="E16" s="4" t="s">
        <v>1204</v>
      </c>
      <c r="F16" s="128" t="s">
        <v>1205</v>
      </c>
      <c r="G16" s="128" t="s">
        <v>43</v>
      </c>
      <c r="H16" s="128" t="s">
        <v>44</v>
      </c>
      <c r="I16" s="128"/>
      <c r="J16" s="128"/>
      <c r="K16" s="128" t="s">
        <v>1206</v>
      </c>
      <c r="L16" s="128" t="s">
        <v>31</v>
      </c>
      <c r="M16" s="128">
        <v>1</v>
      </c>
      <c r="N16" s="128" t="s">
        <v>34</v>
      </c>
      <c r="O16" s="128" t="s">
        <v>102</v>
      </c>
      <c r="P16" s="128" t="s">
        <v>95</v>
      </c>
    </row>
    <row r="17" spans="1:16" s="28" customFormat="1" ht="105">
      <c r="A17" s="98">
        <v>204</v>
      </c>
      <c r="B17" s="88">
        <v>3</v>
      </c>
      <c r="C17" s="88" t="s">
        <v>97</v>
      </c>
      <c r="D17" s="88" t="s">
        <v>1210</v>
      </c>
      <c r="E17" s="4" t="s">
        <v>1211</v>
      </c>
      <c r="F17" s="88" t="s">
        <v>1212</v>
      </c>
      <c r="G17" s="88" t="s">
        <v>43</v>
      </c>
      <c r="H17" s="88" t="s">
        <v>48</v>
      </c>
      <c r="I17" s="88"/>
      <c r="J17" s="88"/>
      <c r="K17" s="88" t="s">
        <v>99</v>
      </c>
      <c r="L17" s="88" t="s">
        <v>31</v>
      </c>
      <c r="M17" s="88">
        <v>1</v>
      </c>
      <c r="N17" s="88" t="s">
        <v>34</v>
      </c>
      <c r="O17" s="88" t="s">
        <v>102</v>
      </c>
      <c r="P17" s="88" t="s">
        <v>96</v>
      </c>
    </row>
    <row r="18" spans="1:16" ht="30">
      <c r="A18" s="98">
        <v>205</v>
      </c>
      <c r="B18" s="128">
        <v>3</v>
      </c>
      <c r="C18" s="128" t="s">
        <v>97</v>
      </c>
      <c r="D18" s="128" t="s">
        <v>1216</v>
      </c>
      <c r="E18" s="4" t="s">
        <v>1217</v>
      </c>
      <c r="F18" s="128" t="s">
        <v>1218</v>
      </c>
      <c r="G18" s="128" t="s">
        <v>43</v>
      </c>
      <c r="H18" s="128" t="s">
        <v>48</v>
      </c>
      <c r="I18" s="128"/>
      <c r="J18" s="128"/>
      <c r="K18" s="128" t="s">
        <v>99</v>
      </c>
      <c r="L18" s="128" t="s">
        <v>31</v>
      </c>
      <c r="M18" s="128">
        <v>3</v>
      </c>
      <c r="N18" s="128" t="s">
        <v>34</v>
      </c>
      <c r="O18" s="128" t="s">
        <v>102</v>
      </c>
      <c r="P18" s="128" t="s">
        <v>302</v>
      </c>
    </row>
    <row r="19" spans="1:16" ht="75">
      <c r="A19" s="39">
        <v>3</v>
      </c>
      <c r="B19" s="128" t="s">
        <v>25</v>
      </c>
      <c r="C19" s="128" t="s">
        <v>26</v>
      </c>
      <c r="D19" s="128" t="s">
        <v>27</v>
      </c>
      <c r="E19" s="4" t="s">
        <v>128</v>
      </c>
      <c r="F19" s="128" t="s">
        <v>28</v>
      </c>
      <c r="G19" s="128" t="s">
        <v>29</v>
      </c>
      <c r="H19" s="128" t="s">
        <v>48</v>
      </c>
      <c r="I19" s="128"/>
      <c r="J19" s="128"/>
      <c r="K19" s="128" t="s">
        <v>30</v>
      </c>
      <c r="L19" s="128" t="s">
        <v>31</v>
      </c>
      <c r="M19" s="128">
        <v>2</v>
      </c>
      <c r="N19" s="128" t="s">
        <v>130</v>
      </c>
      <c r="O19" s="128" t="s">
        <v>46</v>
      </c>
      <c r="P19" s="128" t="s">
        <v>42</v>
      </c>
    </row>
    <row r="20" spans="1:16" ht="120">
      <c r="A20" s="39">
        <v>11</v>
      </c>
      <c r="B20" s="88" t="s">
        <v>25</v>
      </c>
      <c r="C20" s="88" t="s">
        <v>175</v>
      </c>
      <c r="D20" s="88" t="s">
        <v>27</v>
      </c>
      <c r="E20" s="4" t="s">
        <v>181</v>
      </c>
      <c r="F20" s="88" t="s">
        <v>182</v>
      </c>
      <c r="G20" s="88" t="s">
        <v>29</v>
      </c>
      <c r="H20" s="88" t="s">
        <v>48</v>
      </c>
      <c r="I20" s="88"/>
      <c r="J20" s="88"/>
      <c r="K20" s="88" t="s">
        <v>72</v>
      </c>
      <c r="L20" s="88" t="s">
        <v>50</v>
      </c>
      <c r="M20" s="88">
        <v>1</v>
      </c>
      <c r="N20" s="88" t="s">
        <v>34</v>
      </c>
      <c r="O20" s="88" t="s">
        <v>70</v>
      </c>
      <c r="P20" s="88" t="s">
        <v>185</v>
      </c>
    </row>
    <row r="21" spans="1:16" ht="60">
      <c r="A21" s="39">
        <v>18</v>
      </c>
      <c r="B21" s="128" t="s">
        <v>25</v>
      </c>
      <c r="C21" s="128" t="s">
        <v>26</v>
      </c>
      <c r="D21" s="128" t="s">
        <v>54</v>
      </c>
      <c r="E21" s="4" t="s">
        <v>218</v>
      </c>
      <c r="F21" s="128" t="s">
        <v>219</v>
      </c>
      <c r="G21" s="128" t="s">
        <v>29</v>
      </c>
      <c r="H21" s="128" t="s">
        <v>48</v>
      </c>
      <c r="I21" s="128"/>
      <c r="J21" s="128"/>
      <c r="K21" s="128" t="s">
        <v>57</v>
      </c>
      <c r="L21" s="128" t="s">
        <v>50</v>
      </c>
      <c r="M21" s="128" t="s">
        <v>2034</v>
      </c>
      <c r="N21" s="128" t="s">
        <v>34</v>
      </c>
      <c r="O21" s="128" t="s">
        <v>41</v>
      </c>
      <c r="P21" s="128" t="s">
        <v>1963</v>
      </c>
    </row>
    <row r="22" spans="1:16" ht="75">
      <c r="A22" s="39">
        <v>24</v>
      </c>
      <c r="B22" s="128" t="s">
        <v>25</v>
      </c>
      <c r="C22" s="128" t="s">
        <v>26</v>
      </c>
      <c r="D22" s="128" t="s">
        <v>54</v>
      </c>
      <c r="E22" s="4" t="s">
        <v>246</v>
      </c>
      <c r="F22" s="128" t="s">
        <v>247</v>
      </c>
      <c r="G22" s="128" t="s">
        <v>29</v>
      </c>
      <c r="H22" s="128" t="s">
        <v>48</v>
      </c>
      <c r="I22" s="128"/>
      <c r="J22" s="128"/>
      <c r="K22" s="128" t="s">
        <v>57</v>
      </c>
      <c r="L22" s="128" t="s">
        <v>50</v>
      </c>
      <c r="M22" s="128">
        <v>6</v>
      </c>
      <c r="N22" s="128" t="s">
        <v>34</v>
      </c>
      <c r="O22" s="128" t="s">
        <v>41</v>
      </c>
      <c r="P22" s="128" t="s">
        <v>249</v>
      </c>
    </row>
    <row r="23" spans="1:16" ht="60">
      <c r="A23" s="39">
        <v>42</v>
      </c>
      <c r="B23" s="88" t="s">
        <v>25</v>
      </c>
      <c r="C23" s="88" t="s">
        <v>26</v>
      </c>
      <c r="D23" s="88" t="s">
        <v>54</v>
      </c>
      <c r="E23" s="4" t="s">
        <v>1486</v>
      </c>
      <c r="F23" s="88" t="s">
        <v>1487</v>
      </c>
      <c r="G23" s="88" t="s">
        <v>29</v>
      </c>
      <c r="H23" s="88" t="s">
        <v>44</v>
      </c>
      <c r="I23" s="88"/>
      <c r="J23" s="88"/>
      <c r="K23" s="88" t="s">
        <v>57</v>
      </c>
      <c r="L23" s="88" t="s">
        <v>50</v>
      </c>
      <c r="M23" s="88">
        <v>4</v>
      </c>
      <c r="N23" s="88" t="s">
        <v>1490</v>
      </c>
      <c r="O23" s="88" t="s">
        <v>41</v>
      </c>
      <c r="P23" s="88" t="s">
        <v>1565</v>
      </c>
    </row>
    <row r="24" spans="1:16" ht="60">
      <c r="A24" s="39">
        <v>20</v>
      </c>
      <c r="B24" s="88" t="s">
        <v>25</v>
      </c>
      <c r="C24" s="88" t="s">
        <v>26</v>
      </c>
      <c r="D24" s="88" t="s">
        <v>54</v>
      </c>
      <c r="E24" s="4" t="s">
        <v>1965</v>
      </c>
      <c r="F24" s="88" t="s">
        <v>1971</v>
      </c>
      <c r="G24" s="88" t="s">
        <v>1218</v>
      </c>
      <c r="H24" s="88" t="s">
        <v>48</v>
      </c>
      <c r="I24" s="88"/>
      <c r="J24" s="88"/>
      <c r="K24" s="88" t="s">
        <v>57</v>
      </c>
      <c r="L24" s="88" t="s">
        <v>50</v>
      </c>
      <c r="M24" s="88">
        <v>1</v>
      </c>
      <c r="N24" s="88" t="s">
        <v>1970</v>
      </c>
      <c r="O24" s="88" t="s">
        <v>102</v>
      </c>
      <c r="P24" s="88" t="s">
        <v>1439</v>
      </c>
    </row>
    <row r="25" spans="1:16" ht="45">
      <c r="A25" s="39">
        <v>31</v>
      </c>
      <c r="B25" s="128" t="s">
        <v>25</v>
      </c>
      <c r="C25" s="128" t="s">
        <v>26</v>
      </c>
      <c r="D25" s="128" t="s">
        <v>54</v>
      </c>
      <c r="E25" s="4" t="s">
        <v>300</v>
      </c>
      <c r="F25" s="128" t="s">
        <v>301</v>
      </c>
      <c r="G25" s="128" t="s">
        <v>78</v>
      </c>
      <c r="H25" s="128" t="s">
        <v>38</v>
      </c>
      <c r="I25" s="128" t="s">
        <v>143</v>
      </c>
      <c r="J25" s="128"/>
      <c r="K25" s="128" t="s">
        <v>57</v>
      </c>
      <c r="L25" s="128" t="s">
        <v>31</v>
      </c>
      <c r="M25" s="128">
        <v>6</v>
      </c>
      <c r="N25" s="128" t="s">
        <v>34</v>
      </c>
      <c r="O25" s="128" t="s">
        <v>46</v>
      </c>
      <c r="P25" s="128" t="s">
        <v>302</v>
      </c>
    </row>
    <row r="26" spans="1:16" ht="45">
      <c r="A26" s="39">
        <v>36</v>
      </c>
      <c r="B26" s="128" t="s">
        <v>25</v>
      </c>
      <c r="C26" s="128" t="s">
        <v>26</v>
      </c>
      <c r="D26" s="128" t="s">
        <v>54</v>
      </c>
      <c r="E26" s="4" t="s">
        <v>327</v>
      </c>
      <c r="F26" s="128" t="s">
        <v>328</v>
      </c>
      <c r="G26" s="128" t="s">
        <v>78</v>
      </c>
      <c r="H26" s="128" t="s">
        <v>62</v>
      </c>
      <c r="I26" s="128"/>
      <c r="J26" s="128" t="s">
        <v>63</v>
      </c>
      <c r="K26" s="128" t="s">
        <v>57</v>
      </c>
      <c r="L26" s="128" t="s">
        <v>31</v>
      </c>
      <c r="M26" s="128">
        <v>4</v>
      </c>
      <c r="N26" s="128" t="s">
        <v>34</v>
      </c>
      <c r="O26" s="128" t="s">
        <v>46</v>
      </c>
      <c r="P26" s="128" t="s">
        <v>34</v>
      </c>
    </row>
    <row r="27" spans="1:16" ht="75">
      <c r="A27" s="39">
        <v>37</v>
      </c>
      <c r="B27" s="128" t="s">
        <v>25</v>
      </c>
      <c r="C27" s="128" t="s">
        <v>26</v>
      </c>
      <c r="D27" s="128" t="s">
        <v>54</v>
      </c>
      <c r="E27" s="4" t="s">
        <v>332</v>
      </c>
      <c r="F27" s="128" t="s">
        <v>333</v>
      </c>
      <c r="G27" s="128" t="s">
        <v>78</v>
      </c>
      <c r="H27" s="128" t="s">
        <v>62</v>
      </c>
      <c r="I27" s="128"/>
      <c r="J27" s="128" t="s">
        <v>63</v>
      </c>
      <c r="K27" s="128" t="s">
        <v>57</v>
      </c>
      <c r="L27" s="128" t="s">
        <v>50</v>
      </c>
      <c r="M27" s="128" t="s">
        <v>2034</v>
      </c>
      <c r="N27" s="128" t="s">
        <v>34</v>
      </c>
      <c r="O27" s="128" t="s">
        <v>335</v>
      </c>
      <c r="P27" s="128" t="s">
        <v>336</v>
      </c>
    </row>
    <row r="28" spans="1:16" ht="60">
      <c r="A28" s="39">
        <v>43</v>
      </c>
      <c r="B28" s="88" t="s">
        <v>1447</v>
      </c>
      <c r="C28" s="88" t="s">
        <v>26</v>
      </c>
      <c r="D28" s="88" t="s">
        <v>54</v>
      </c>
      <c r="E28" s="4" t="s">
        <v>1498</v>
      </c>
      <c r="F28" s="88" t="s">
        <v>1499</v>
      </c>
      <c r="G28" s="88" t="s">
        <v>29</v>
      </c>
      <c r="H28" s="88" t="s">
        <v>44</v>
      </c>
      <c r="I28" s="88"/>
      <c r="J28" s="88"/>
      <c r="K28" s="88" t="s">
        <v>57</v>
      </c>
      <c r="L28" s="88" t="s">
        <v>50</v>
      </c>
      <c r="M28" s="88">
        <v>1</v>
      </c>
      <c r="N28" s="88"/>
      <c r="O28" s="88" t="s">
        <v>102</v>
      </c>
      <c r="P28" s="88" t="s">
        <v>1502</v>
      </c>
    </row>
    <row r="29" spans="1:16" ht="135">
      <c r="A29" s="128">
        <v>76</v>
      </c>
      <c r="B29" s="88" t="s">
        <v>65</v>
      </c>
      <c r="C29" s="88" t="s">
        <v>66</v>
      </c>
      <c r="D29" s="88" t="s">
        <v>75</v>
      </c>
      <c r="E29" s="4" t="s">
        <v>505</v>
      </c>
      <c r="F29" s="88" t="s">
        <v>506</v>
      </c>
      <c r="G29" s="88" t="s">
        <v>507</v>
      </c>
      <c r="H29" s="88" t="s">
        <v>48</v>
      </c>
      <c r="I29" s="88"/>
      <c r="J29" s="88"/>
      <c r="K29" s="88" t="s">
        <v>99</v>
      </c>
      <c r="L29" s="88" t="s">
        <v>50</v>
      </c>
      <c r="M29" s="88">
        <v>2</v>
      </c>
      <c r="N29" s="88" t="s">
        <v>511</v>
      </c>
      <c r="O29" s="88" t="s">
        <v>53</v>
      </c>
      <c r="P29" s="88" t="s">
        <v>95</v>
      </c>
    </row>
    <row r="30" spans="1:16" ht="90">
      <c r="A30" s="128">
        <v>75</v>
      </c>
      <c r="B30" s="88" t="s">
        <v>65</v>
      </c>
      <c r="C30" s="88" t="s">
        <v>66</v>
      </c>
      <c r="D30" s="88" t="s">
        <v>75</v>
      </c>
      <c r="E30" s="4" t="s">
        <v>496</v>
      </c>
      <c r="F30" s="88" t="s">
        <v>497</v>
      </c>
      <c r="G30" s="88" t="s">
        <v>498</v>
      </c>
      <c r="H30" s="88" t="s">
        <v>48</v>
      </c>
      <c r="I30" s="88"/>
      <c r="J30" s="88"/>
      <c r="K30" s="88" t="s">
        <v>99</v>
      </c>
      <c r="L30" s="88" t="s">
        <v>50</v>
      </c>
      <c r="M30" s="128">
        <v>1</v>
      </c>
      <c r="N30" s="88" t="s">
        <v>502</v>
      </c>
      <c r="O30" s="88" t="s">
        <v>503</v>
      </c>
      <c r="P30" s="88" t="s">
        <v>95</v>
      </c>
    </row>
    <row r="31" spans="1:16" ht="210">
      <c r="A31" s="128">
        <v>50</v>
      </c>
      <c r="B31" s="128" t="s">
        <v>65</v>
      </c>
      <c r="C31" s="128" t="s">
        <v>66</v>
      </c>
      <c r="D31" s="128" t="s">
        <v>67</v>
      </c>
      <c r="E31" s="4" t="s">
        <v>376</v>
      </c>
      <c r="F31" s="128" t="s">
        <v>377</v>
      </c>
      <c r="G31" s="128" t="s">
        <v>29</v>
      </c>
      <c r="H31" s="128" t="s">
        <v>38</v>
      </c>
      <c r="I31" s="128" t="s">
        <v>39</v>
      </c>
      <c r="J31" s="128"/>
      <c r="K31" s="128" t="s">
        <v>69</v>
      </c>
      <c r="L31" s="128" t="s">
        <v>50</v>
      </c>
      <c r="M31" s="128">
        <v>2</v>
      </c>
      <c r="N31" s="128" t="s">
        <v>34</v>
      </c>
      <c r="O31" s="128" t="s">
        <v>381</v>
      </c>
      <c r="P31" s="128" t="s">
        <v>382</v>
      </c>
    </row>
    <row r="32" spans="1:16" ht="60">
      <c r="A32" s="128">
        <v>51</v>
      </c>
      <c r="B32" s="128" t="s">
        <v>65</v>
      </c>
      <c r="C32" s="128" t="s">
        <v>66</v>
      </c>
      <c r="D32" s="128" t="s">
        <v>67</v>
      </c>
      <c r="E32" s="4" t="s">
        <v>384</v>
      </c>
      <c r="F32" s="128" t="s">
        <v>385</v>
      </c>
      <c r="G32" s="128" t="s">
        <v>29</v>
      </c>
      <c r="H32" s="128" t="s">
        <v>48</v>
      </c>
      <c r="I32" s="128"/>
      <c r="J32" s="128"/>
      <c r="K32" s="128" t="s">
        <v>69</v>
      </c>
      <c r="L32" s="128" t="s">
        <v>50</v>
      </c>
      <c r="M32" s="128">
        <v>2</v>
      </c>
      <c r="N32" s="128" t="s">
        <v>34</v>
      </c>
      <c r="O32" s="128" t="s">
        <v>70</v>
      </c>
      <c r="P32" s="128" t="s">
        <v>95</v>
      </c>
    </row>
    <row r="33" spans="1:16" ht="75">
      <c r="A33" s="128">
        <v>57</v>
      </c>
      <c r="B33" s="128" t="s">
        <v>65</v>
      </c>
      <c r="C33" s="128" t="s">
        <v>66</v>
      </c>
      <c r="D33" s="128" t="s">
        <v>67</v>
      </c>
      <c r="E33" s="4" t="s">
        <v>422</v>
      </c>
      <c r="F33" s="128" t="s">
        <v>423</v>
      </c>
      <c r="G33" s="128" t="s">
        <v>29</v>
      </c>
      <c r="H33" s="128" t="s">
        <v>48</v>
      </c>
      <c r="I33" s="128"/>
      <c r="J33" s="128"/>
      <c r="K33" s="128" t="s">
        <v>69</v>
      </c>
      <c r="L33" s="128" t="s">
        <v>50</v>
      </c>
      <c r="M33" s="128">
        <v>2</v>
      </c>
      <c r="N33" s="128" t="s">
        <v>34</v>
      </c>
      <c r="O33" s="128" t="s">
        <v>426</v>
      </c>
      <c r="P33" s="128" t="s">
        <v>95</v>
      </c>
    </row>
    <row r="34" spans="1:16" ht="60">
      <c r="A34" s="128">
        <v>85</v>
      </c>
      <c r="B34" s="128" t="s">
        <v>65</v>
      </c>
      <c r="C34" s="128" t="s">
        <v>66</v>
      </c>
      <c r="D34" s="128" t="s">
        <v>564</v>
      </c>
      <c r="E34" s="4" t="s">
        <v>565</v>
      </c>
      <c r="F34" s="128" t="s">
        <v>566</v>
      </c>
      <c r="G34" s="128" t="s">
        <v>29</v>
      </c>
      <c r="H34" s="128" t="s">
        <v>48</v>
      </c>
      <c r="I34" s="128"/>
      <c r="J34" s="128"/>
      <c r="K34" s="128" t="s">
        <v>567</v>
      </c>
      <c r="L34" s="128" t="s">
        <v>50</v>
      </c>
      <c r="M34" s="128">
        <v>1</v>
      </c>
      <c r="N34" s="128" t="s">
        <v>34</v>
      </c>
      <c r="O34" s="128" t="s">
        <v>70</v>
      </c>
      <c r="P34" s="128" t="s">
        <v>265</v>
      </c>
    </row>
    <row r="35" spans="1:16" ht="120">
      <c r="A35" s="128">
        <v>89</v>
      </c>
      <c r="B35" s="128" t="s">
        <v>65</v>
      </c>
      <c r="C35" s="128" t="s">
        <v>66</v>
      </c>
      <c r="D35" s="128" t="s">
        <v>571</v>
      </c>
      <c r="E35" s="4" t="s">
        <v>596</v>
      </c>
      <c r="F35" s="128" t="s">
        <v>597</v>
      </c>
      <c r="G35" s="128" t="s">
        <v>598</v>
      </c>
      <c r="H35" s="128" t="s">
        <v>38</v>
      </c>
      <c r="I35" s="128" t="s">
        <v>39</v>
      </c>
      <c r="J35" s="128"/>
      <c r="K35" s="128" t="s">
        <v>72</v>
      </c>
      <c r="L35" s="128" t="s">
        <v>50</v>
      </c>
      <c r="M35" s="128">
        <v>6</v>
      </c>
      <c r="N35" s="128" t="s">
        <v>34</v>
      </c>
      <c r="O35" s="128" t="s">
        <v>41</v>
      </c>
      <c r="P35" s="128" t="s">
        <v>602</v>
      </c>
    </row>
    <row r="36" spans="1:16" ht="60">
      <c r="A36" s="128">
        <v>90</v>
      </c>
      <c r="B36" s="88" t="s">
        <v>65</v>
      </c>
      <c r="C36" s="88" t="s">
        <v>66</v>
      </c>
      <c r="D36" s="88" t="s">
        <v>571</v>
      </c>
      <c r="E36" s="4" t="s">
        <v>604</v>
      </c>
      <c r="F36" s="88" t="s">
        <v>605</v>
      </c>
      <c r="G36" s="88" t="s">
        <v>29</v>
      </c>
      <c r="H36" s="88" t="s">
        <v>38</v>
      </c>
      <c r="I36" s="88" t="s">
        <v>39</v>
      </c>
      <c r="J36" s="88"/>
      <c r="K36" s="88" t="s">
        <v>72</v>
      </c>
      <c r="L36" s="88" t="s">
        <v>50</v>
      </c>
      <c r="M36" s="88">
        <v>1</v>
      </c>
      <c r="N36" s="88" t="s">
        <v>34</v>
      </c>
      <c r="O36" s="88" t="s">
        <v>46</v>
      </c>
      <c r="P36" s="88" t="s">
        <v>42</v>
      </c>
    </row>
    <row r="37" spans="1:16" ht="105">
      <c r="A37" s="128">
        <v>91</v>
      </c>
      <c r="B37" s="128" t="s">
        <v>65</v>
      </c>
      <c r="C37" s="128" t="s">
        <v>66</v>
      </c>
      <c r="D37" s="128" t="s">
        <v>571</v>
      </c>
      <c r="E37" s="4" t="s">
        <v>609</v>
      </c>
      <c r="F37" s="128" t="s">
        <v>610</v>
      </c>
      <c r="G37" s="128" t="s">
        <v>29</v>
      </c>
      <c r="H37" s="128" t="s">
        <v>48</v>
      </c>
      <c r="I37" s="128"/>
      <c r="J37" s="128"/>
      <c r="K37" s="128" t="s">
        <v>72</v>
      </c>
      <c r="L37" s="128" t="s">
        <v>50</v>
      </c>
      <c r="M37" s="128">
        <v>3</v>
      </c>
      <c r="N37" s="128" t="s">
        <v>34</v>
      </c>
      <c r="O37" s="128" t="s">
        <v>41</v>
      </c>
      <c r="P37" s="128" t="s">
        <v>613</v>
      </c>
    </row>
    <row r="38" spans="1:16" ht="60">
      <c r="A38" s="128">
        <v>125</v>
      </c>
      <c r="B38" s="128" t="s">
        <v>65</v>
      </c>
      <c r="C38" s="128" t="s">
        <v>66</v>
      </c>
      <c r="D38" s="128" t="s">
        <v>84</v>
      </c>
      <c r="E38" s="4" t="s">
        <v>803</v>
      </c>
      <c r="F38" s="128" t="s">
        <v>804</v>
      </c>
      <c r="G38" s="128" t="s">
        <v>29</v>
      </c>
      <c r="H38" s="128" t="s">
        <v>48</v>
      </c>
      <c r="I38" s="128"/>
      <c r="J38" s="128"/>
      <c r="K38" s="128" t="s">
        <v>57</v>
      </c>
      <c r="L38" s="128" t="s">
        <v>50</v>
      </c>
      <c r="M38" s="128">
        <v>12</v>
      </c>
      <c r="N38" s="128" t="s">
        <v>34</v>
      </c>
      <c r="O38" s="128" t="s">
        <v>102</v>
      </c>
      <c r="P38" s="128" t="s">
        <v>42</v>
      </c>
    </row>
    <row r="39" spans="1:16" ht="60">
      <c r="A39" s="128">
        <v>149</v>
      </c>
      <c r="B39" s="88" t="s">
        <v>65</v>
      </c>
      <c r="C39" s="88" t="s">
        <v>66</v>
      </c>
      <c r="D39" s="88" t="s">
        <v>912</v>
      </c>
      <c r="E39" s="4" t="s">
        <v>928</v>
      </c>
      <c r="F39" s="88" t="s">
        <v>921</v>
      </c>
      <c r="G39" s="88" t="s">
        <v>29</v>
      </c>
      <c r="H39" s="88" t="s">
        <v>48</v>
      </c>
      <c r="I39" s="88"/>
      <c r="J39" s="88"/>
      <c r="K39" s="88" t="s">
        <v>922</v>
      </c>
      <c r="L39" s="88" t="s">
        <v>50</v>
      </c>
      <c r="M39" s="88">
        <v>1</v>
      </c>
      <c r="N39" s="88" t="s">
        <v>925</v>
      </c>
      <c r="O39" s="88" t="s">
        <v>46</v>
      </c>
      <c r="P39" s="88" t="s">
        <v>42</v>
      </c>
    </row>
    <row r="40" spans="1:16" ht="60">
      <c r="A40" s="128">
        <v>152</v>
      </c>
      <c r="B40" s="88" t="s">
        <v>65</v>
      </c>
      <c r="C40" s="88" t="s">
        <v>66</v>
      </c>
      <c r="D40" s="88" t="s">
        <v>85</v>
      </c>
      <c r="E40" s="4" t="s">
        <v>947</v>
      </c>
      <c r="F40" s="88" t="s">
        <v>948</v>
      </c>
      <c r="G40" s="88" t="s">
        <v>29</v>
      </c>
      <c r="H40" s="88" t="s">
        <v>48</v>
      </c>
      <c r="I40" s="88"/>
      <c r="J40" s="88"/>
      <c r="K40" s="88" t="s">
        <v>949</v>
      </c>
      <c r="L40" s="88" t="s">
        <v>50</v>
      </c>
      <c r="M40" s="88">
        <v>4</v>
      </c>
      <c r="N40" s="88" t="s">
        <v>953</v>
      </c>
      <c r="O40" s="88" t="s">
        <v>102</v>
      </c>
      <c r="P40" s="88" t="s">
        <v>42</v>
      </c>
    </row>
    <row r="41" spans="1:16" ht="60">
      <c r="A41" s="128">
        <v>153</v>
      </c>
      <c r="B41" s="128" t="s">
        <v>65</v>
      </c>
      <c r="C41" s="128" t="s">
        <v>66</v>
      </c>
      <c r="D41" s="128" t="s">
        <v>85</v>
      </c>
      <c r="E41" s="4" t="s">
        <v>1977</v>
      </c>
      <c r="F41" s="128" t="s">
        <v>955</v>
      </c>
      <c r="G41" s="128" t="s">
        <v>29</v>
      </c>
      <c r="H41" s="128" t="s">
        <v>48</v>
      </c>
      <c r="I41" s="128"/>
      <c r="J41" s="128"/>
      <c r="K41" s="128" t="s">
        <v>956</v>
      </c>
      <c r="L41" s="128" t="s">
        <v>50</v>
      </c>
      <c r="M41" s="128">
        <v>6</v>
      </c>
      <c r="N41" s="128" t="s">
        <v>1979</v>
      </c>
      <c r="O41" s="128" t="s">
        <v>102</v>
      </c>
      <c r="P41" s="128" t="s">
        <v>42</v>
      </c>
    </row>
    <row r="42" spans="1:16" ht="90">
      <c r="A42" s="128">
        <v>150</v>
      </c>
      <c r="B42" s="128" t="s">
        <v>65</v>
      </c>
      <c r="C42" s="128" t="s">
        <v>66</v>
      </c>
      <c r="D42" s="128" t="s">
        <v>912</v>
      </c>
      <c r="E42" s="4" t="s">
        <v>932</v>
      </c>
      <c r="F42" s="128" t="s">
        <v>933</v>
      </c>
      <c r="G42" s="128" t="s">
        <v>29</v>
      </c>
      <c r="H42" s="128" t="s">
        <v>44</v>
      </c>
      <c r="I42" s="128"/>
      <c r="J42" s="128"/>
      <c r="K42" s="128" t="s">
        <v>934</v>
      </c>
      <c r="L42" s="128" t="s">
        <v>31</v>
      </c>
      <c r="M42" s="128">
        <v>4</v>
      </c>
      <c r="N42" s="128" t="s">
        <v>34</v>
      </c>
      <c r="O42" s="128" t="s">
        <v>70</v>
      </c>
      <c r="P42" s="128" t="s">
        <v>939</v>
      </c>
    </row>
    <row r="43" spans="1:16" ht="150">
      <c r="A43" s="128">
        <v>53</v>
      </c>
      <c r="B43" s="88" t="s">
        <v>65</v>
      </c>
      <c r="C43" s="88" t="s">
        <v>66</v>
      </c>
      <c r="D43" s="88" t="s">
        <v>67</v>
      </c>
      <c r="E43" s="4" t="s">
        <v>395</v>
      </c>
      <c r="F43" s="88" t="s">
        <v>396</v>
      </c>
      <c r="G43" s="88" t="s">
        <v>59</v>
      </c>
      <c r="H43" s="88" t="s">
        <v>38</v>
      </c>
      <c r="I43" s="88" t="s">
        <v>56</v>
      </c>
      <c r="J43" s="88"/>
      <c r="K43" s="88" t="s">
        <v>69</v>
      </c>
      <c r="L43" s="88" t="s">
        <v>50</v>
      </c>
      <c r="M43" s="88">
        <v>1</v>
      </c>
      <c r="N43" s="88" t="s">
        <v>399</v>
      </c>
      <c r="O43" s="88" t="s">
        <v>41</v>
      </c>
      <c r="P43" s="88" t="s">
        <v>400</v>
      </c>
    </row>
    <row r="44" spans="1:16" ht="120">
      <c r="A44" s="128">
        <v>59</v>
      </c>
      <c r="B44" s="128" t="s">
        <v>65</v>
      </c>
      <c r="C44" s="128" t="s">
        <v>66</v>
      </c>
      <c r="D44" s="128" t="s">
        <v>67</v>
      </c>
      <c r="E44" s="4" t="s">
        <v>435</v>
      </c>
      <c r="F44" s="128" t="s">
        <v>436</v>
      </c>
      <c r="G44" s="128" t="s">
        <v>59</v>
      </c>
      <c r="H44" s="128" t="s">
        <v>38</v>
      </c>
      <c r="I44" s="128" t="s">
        <v>143</v>
      </c>
      <c r="J44" s="128"/>
      <c r="K44" s="128" t="s">
        <v>69</v>
      </c>
      <c r="L44" s="128" t="s">
        <v>50</v>
      </c>
      <c r="M44" s="128">
        <v>8</v>
      </c>
      <c r="N44" s="128" t="s">
        <v>34</v>
      </c>
      <c r="O44" s="128" t="s">
        <v>439</v>
      </c>
      <c r="P44" s="128" t="s">
        <v>440</v>
      </c>
    </row>
    <row r="45" spans="1:16" ht="75">
      <c r="A45" s="128">
        <v>98</v>
      </c>
      <c r="B45" s="128" t="s">
        <v>65</v>
      </c>
      <c r="C45" s="128" t="s">
        <v>66</v>
      </c>
      <c r="D45" s="128" t="s">
        <v>650</v>
      </c>
      <c r="E45" s="4" t="s">
        <v>1951</v>
      </c>
      <c r="F45" s="128" t="s">
        <v>651</v>
      </c>
      <c r="G45" s="128" t="s">
        <v>59</v>
      </c>
      <c r="H45" s="128" t="s">
        <v>48</v>
      </c>
      <c r="I45" s="128"/>
      <c r="J45" s="128"/>
      <c r="K45" s="128" t="s">
        <v>652</v>
      </c>
      <c r="L45" s="128" t="s">
        <v>50</v>
      </c>
      <c r="M45" s="128">
        <v>1</v>
      </c>
      <c r="N45" s="128" t="s">
        <v>34</v>
      </c>
      <c r="O45" s="128" t="s">
        <v>41</v>
      </c>
      <c r="P45" s="128" t="s">
        <v>654</v>
      </c>
    </row>
    <row r="46" spans="1:16" s="28" customFormat="1" ht="120">
      <c r="A46" s="128">
        <v>115</v>
      </c>
      <c r="B46" s="128" t="s">
        <v>65</v>
      </c>
      <c r="C46" s="128" t="s">
        <v>66</v>
      </c>
      <c r="D46" s="128" t="s">
        <v>81</v>
      </c>
      <c r="E46" s="4" t="s">
        <v>745</v>
      </c>
      <c r="F46" s="128" t="s">
        <v>746</v>
      </c>
      <c r="G46" s="128" t="s">
        <v>59</v>
      </c>
      <c r="H46" s="128" t="s">
        <v>48</v>
      </c>
      <c r="I46" s="128"/>
      <c r="J46" s="128"/>
      <c r="K46" s="128" t="s">
        <v>739</v>
      </c>
      <c r="L46" s="128" t="s">
        <v>50</v>
      </c>
      <c r="M46" s="128">
        <v>8</v>
      </c>
      <c r="N46" s="128" t="s">
        <v>34</v>
      </c>
      <c r="O46" s="128" t="s">
        <v>41</v>
      </c>
      <c r="P46" s="128" t="s">
        <v>749</v>
      </c>
    </row>
    <row r="47" spans="1:16" s="28" customFormat="1" ht="135">
      <c r="A47" s="128">
        <v>113</v>
      </c>
      <c r="B47" s="88" t="s">
        <v>65</v>
      </c>
      <c r="C47" s="88" t="s">
        <v>66</v>
      </c>
      <c r="D47" s="88" t="s">
        <v>81</v>
      </c>
      <c r="E47" s="4" t="s">
        <v>729</v>
      </c>
      <c r="F47" s="88" t="s">
        <v>730</v>
      </c>
      <c r="G47" s="88" t="s">
        <v>731</v>
      </c>
      <c r="H47" s="88" t="s">
        <v>48</v>
      </c>
      <c r="I47" s="88"/>
      <c r="J47" s="88"/>
      <c r="K47" s="88" t="s">
        <v>82</v>
      </c>
      <c r="L47" s="88" t="s">
        <v>50</v>
      </c>
      <c r="M47" s="88">
        <v>2</v>
      </c>
      <c r="N47" s="88" t="s">
        <v>34</v>
      </c>
      <c r="O47" s="88" t="s">
        <v>41</v>
      </c>
      <c r="P47" s="88" t="s">
        <v>735</v>
      </c>
    </row>
    <row r="48" spans="1:16" s="28" customFormat="1" ht="45">
      <c r="A48" s="128">
        <v>114</v>
      </c>
      <c r="B48" s="128" t="s">
        <v>65</v>
      </c>
      <c r="C48" s="128" t="s">
        <v>66</v>
      </c>
      <c r="D48" s="128" t="s">
        <v>81</v>
      </c>
      <c r="E48" s="4" t="s">
        <v>737</v>
      </c>
      <c r="F48" s="128" t="s">
        <v>738</v>
      </c>
      <c r="G48" s="128" t="s">
        <v>731</v>
      </c>
      <c r="H48" s="128" t="s">
        <v>62</v>
      </c>
      <c r="I48" s="128"/>
      <c r="J48" s="128" t="s">
        <v>63</v>
      </c>
      <c r="K48" s="128" t="s">
        <v>739</v>
      </c>
      <c r="L48" s="128" t="s">
        <v>50</v>
      </c>
      <c r="M48" s="128">
        <v>4</v>
      </c>
      <c r="N48" s="128" t="s">
        <v>34</v>
      </c>
      <c r="O48" s="128" t="s">
        <v>742</v>
      </c>
      <c r="P48" s="128" t="s">
        <v>743</v>
      </c>
    </row>
    <row r="49" spans="1:16" s="28" customFormat="1" ht="135">
      <c r="A49" s="128">
        <v>86</v>
      </c>
      <c r="B49" s="128" t="s">
        <v>65</v>
      </c>
      <c r="C49" s="128" t="s">
        <v>66</v>
      </c>
      <c r="D49" s="128" t="s">
        <v>571</v>
      </c>
      <c r="E49" s="4" t="s">
        <v>572</v>
      </c>
      <c r="F49" s="128" t="s">
        <v>573</v>
      </c>
      <c r="G49" s="128" t="s">
        <v>574</v>
      </c>
      <c r="H49" s="128" t="s">
        <v>48</v>
      </c>
      <c r="I49" s="128"/>
      <c r="J49" s="128"/>
      <c r="K49" s="128" t="s">
        <v>72</v>
      </c>
      <c r="L49" s="128" t="s">
        <v>50</v>
      </c>
      <c r="M49" s="128">
        <v>4</v>
      </c>
      <c r="N49" s="128" t="s">
        <v>34</v>
      </c>
      <c r="O49" s="128" t="s">
        <v>577</v>
      </c>
      <c r="P49" s="128" t="s">
        <v>578</v>
      </c>
    </row>
    <row r="50" spans="1:16" s="28" customFormat="1" ht="45">
      <c r="A50" s="128">
        <v>52</v>
      </c>
      <c r="B50" s="128" t="s">
        <v>65</v>
      </c>
      <c r="C50" s="128" t="s">
        <v>66</v>
      </c>
      <c r="D50" s="128" t="s">
        <v>67</v>
      </c>
      <c r="E50" s="4" t="s">
        <v>389</v>
      </c>
      <c r="F50" s="128" t="s">
        <v>390</v>
      </c>
      <c r="G50" s="128" t="s">
        <v>78</v>
      </c>
      <c r="H50" s="128" t="s">
        <v>38</v>
      </c>
      <c r="I50" s="128" t="s">
        <v>39</v>
      </c>
      <c r="J50" s="128"/>
      <c r="K50" s="128" t="s">
        <v>69</v>
      </c>
      <c r="L50" s="128" t="s">
        <v>50</v>
      </c>
      <c r="M50" s="128">
        <v>1</v>
      </c>
      <c r="N50" s="128" t="s">
        <v>393</v>
      </c>
      <c r="O50" s="128" t="s">
        <v>102</v>
      </c>
      <c r="P50" s="128" t="s">
        <v>95</v>
      </c>
    </row>
    <row r="51" spans="1:16" s="28" customFormat="1" ht="45">
      <c r="A51" s="128">
        <v>78</v>
      </c>
      <c r="B51" s="128" t="s">
        <v>65</v>
      </c>
      <c r="C51" s="128" t="s">
        <v>66</v>
      </c>
      <c r="D51" s="128" t="s">
        <v>75</v>
      </c>
      <c r="E51" s="4" t="s">
        <v>520</v>
      </c>
      <c r="F51" s="128" t="s">
        <v>521</v>
      </c>
      <c r="G51" s="128" t="s">
        <v>78</v>
      </c>
      <c r="H51" s="128" t="s">
        <v>62</v>
      </c>
      <c r="I51" s="128"/>
      <c r="J51" s="128" t="s">
        <v>165</v>
      </c>
      <c r="K51" s="128" t="s">
        <v>99</v>
      </c>
      <c r="L51" s="128" t="s">
        <v>50</v>
      </c>
      <c r="M51" s="128">
        <v>1</v>
      </c>
      <c r="N51" s="128" t="s">
        <v>34</v>
      </c>
      <c r="O51" s="128" t="s">
        <v>102</v>
      </c>
      <c r="P51" s="128" t="s">
        <v>95</v>
      </c>
    </row>
    <row r="52" spans="1:16" s="28" customFormat="1" ht="75">
      <c r="A52" s="128">
        <v>110</v>
      </c>
      <c r="B52" s="128" t="s">
        <v>65</v>
      </c>
      <c r="C52" s="128" t="s">
        <v>66</v>
      </c>
      <c r="D52" s="128" t="s">
        <v>77</v>
      </c>
      <c r="E52" s="5" t="s">
        <v>710</v>
      </c>
      <c r="F52" s="128" t="s">
        <v>711</v>
      </c>
      <c r="G52" s="128" t="s">
        <v>78</v>
      </c>
      <c r="H52" s="128" t="s">
        <v>48</v>
      </c>
      <c r="I52" s="128"/>
      <c r="J52" s="128"/>
      <c r="K52" s="128" t="s">
        <v>712</v>
      </c>
      <c r="L52" s="128" t="s">
        <v>50</v>
      </c>
      <c r="M52" s="128">
        <v>4</v>
      </c>
      <c r="N52" s="128" t="s">
        <v>34</v>
      </c>
      <c r="O52" s="128" t="s">
        <v>102</v>
      </c>
      <c r="P52" s="128" t="s">
        <v>95</v>
      </c>
    </row>
    <row r="53" spans="1:16" ht="45">
      <c r="A53" s="128">
        <v>88</v>
      </c>
      <c r="B53" s="128" t="s">
        <v>65</v>
      </c>
      <c r="C53" s="128" t="s">
        <v>66</v>
      </c>
      <c r="D53" s="128" t="s">
        <v>571</v>
      </c>
      <c r="E53" s="4" t="s">
        <v>588</v>
      </c>
      <c r="F53" s="128" t="s">
        <v>589</v>
      </c>
      <c r="G53" s="128" t="s">
        <v>55</v>
      </c>
      <c r="H53" s="128" t="s">
        <v>38</v>
      </c>
      <c r="I53" s="128" t="s">
        <v>39</v>
      </c>
      <c r="J53" s="128"/>
      <c r="K53" s="128" t="s">
        <v>72</v>
      </c>
      <c r="L53" s="128" t="s">
        <v>31</v>
      </c>
      <c r="M53" s="128">
        <v>2</v>
      </c>
      <c r="N53" s="128" t="s">
        <v>594</v>
      </c>
      <c r="O53" s="128" t="s">
        <v>46</v>
      </c>
      <c r="P53" s="128" t="s">
        <v>42</v>
      </c>
    </row>
    <row r="54" spans="1:16" ht="30">
      <c r="A54" s="128">
        <v>66</v>
      </c>
      <c r="B54" s="128" t="s">
        <v>65</v>
      </c>
      <c r="C54" s="128" t="s">
        <v>66</v>
      </c>
      <c r="D54" s="128" t="s">
        <v>71</v>
      </c>
      <c r="E54" s="4" t="s">
        <v>460</v>
      </c>
      <c r="F54" s="128" t="s">
        <v>461</v>
      </c>
      <c r="G54" s="128" t="s">
        <v>55</v>
      </c>
      <c r="H54" s="128" t="s">
        <v>38</v>
      </c>
      <c r="I54" s="128" t="s">
        <v>39</v>
      </c>
      <c r="J54" s="128"/>
      <c r="K54" s="128" t="s">
        <v>72</v>
      </c>
      <c r="L54" s="128" t="s">
        <v>50</v>
      </c>
      <c r="M54" s="128">
        <v>6</v>
      </c>
      <c r="N54" s="128" t="s">
        <v>34</v>
      </c>
      <c r="O54" s="128" t="s">
        <v>102</v>
      </c>
      <c r="P54" s="128" t="s">
        <v>302</v>
      </c>
    </row>
    <row r="55" spans="1:16" ht="60">
      <c r="A55" s="128">
        <v>70</v>
      </c>
      <c r="B55" s="120" t="s">
        <v>1428</v>
      </c>
      <c r="C55" s="120" t="s">
        <v>66</v>
      </c>
      <c r="D55" s="120" t="s">
        <v>75</v>
      </c>
      <c r="E55" s="95" t="s">
        <v>1947</v>
      </c>
      <c r="F55" s="120" t="s">
        <v>471</v>
      </c>
      <c r="G55" s="120" t="s">
        <v>29</v>
      </c>
      <c r="H55" s="120" t="s">
        <v>38</v>
      </c>
      <c r="I55" s="120" t="s">
        <v>39</v>
      </c>
      <c r="J55" s="120"/>
      <c r="K55" s="120" t="s">
        <v>99</v>
      </c>
      <c r="L55" s="120" t="s">
        <v>50</v>
      </c>
      <c r="M55" s="120">
        <v>1</v>
      </c>
      <c r="N55" s="120"/>
      <c r="O55" s="120" t="s">
        <v>102</v>
      </c>
      <c r="P55" s="120" t="s">
        <v>1439</v>
      </c>
    </row>
    <row r="56" spans="1:16" ht="60">
      <c r="A56" s="128">
        <v>62</v>
      </c>
      <c r="B56" s="120" t="s">
        <v>1428</v>
      </c>
      <c r="C56" s="120" t="s">
        <v>66</v>
      </c>
      <c r="D56" s="120" t="s">
        <v>67</v>
      </c>
      <c r="E56" s="95" t="s">
        <v>2032</v>
      </c>
      <c r="F56" s="120" t="s">
        <v>1905</v>
      </c>
      <c r="G56" s="120" t="s">
        <v>59</v>
      </c>
      <c r="H56" s="120" t="s">
        <v>62</v>
      </c>
      <c r="I56" s="120"/>
      <c r="J56" s="120" t="s">
        <v>1893</v>
      </c>
      <c r="K56" s="120" t="s">
        <v>1906</v>
      </c>
      <c r="L56" s="120" t="s">
        <v>50</v>
      </c>
      <c r="M56" s="120">
        <v>1</v>
      </c>
      <c r="N56" s="120" t="s">
        <v>1904</v>
      </c>
      <c r="O56" s="120" t="s">
        <v>80</v>
      </c>
      <c r="P56" s="120" t="s">
        <v>265</v>
      </c>
    </row>
    <row r="57" spans="1:16" ht="75">
      <c r="A57" s="128">
        <v>69</v>
      </c>
      <c r="B57" s="120" t="s">
        <v>1428</v>
      </c>
      <c r="C57" s="120" t="s">
        <v>66</v>
      </c>
      <c r="D57" s="120" t="s">
        <v>75</v>
      </c>
      <c r="E57" s="95" t="s">
        <v>1943</v>
      </c>
      <c r="F57" s="120" t="s">
        <v>1942</v>
      </c>
      <c r="G57" s="120" t="s">
        <v>78</v>
      </c>
      <c r="H57" s="120" t="s">
        <v>38</v>
      </c>
      <c r="I57" s="120" t="s">
        <v>39</v>
      </c>
      <c r="J57" s="120"/>
      <c r="K57" s="120" t="s">
        <v>99</v>
      </c>
      <c r="L57" s="120" t="s">
        <v>50</v>
      </c>
      <c r="M57" s="120">
        <v>1</v>
      </c>
      <c r="N57" s="120" t="s">
        <v>1946</v>
      </c>
      <c r="O57" s="120" t="s">
        <v>41</v>
      </c>
      <c r="P57" s="120" t="s">
        <v>1439</v>
      </c>
    </row>
    <row r="58" spans="1:16" ht="45">
      <c r="A58" s="128">
        <v>94</v>
      </c>
      <c r="B58" s="88" t="s">
        <v>1428</v>
      </c>
      <c r="C58" s="88" t="s">
        <v>66</v>
      </c>
      <c r="D58" s="88" t="s">
        <v>571</v>
      </c>
      <c r="E58" s="4" t="s">
        <v>1429</v>
      </c>
      <c r="F58" s="128" t="s">
        <v>1430</v>
      </c>
      <c r="G58" s="88" t="s">
        <v>55</v>
      </c>
      <c r="H58" s="88" t="s">
        <v>44</v>
      </c>
      <c r="I58" s="88"/>
      <c r="J58" s="88"/>
      <c r="K58" s="88" t="s">
        <v>45</v>
      </c>
      <c r="L58" s="88" t="s">
        <v>50</v>
      </c>
      <c r="M58" s="88">
        <v>1</v>
      </c>
      <c r="N58" s="88" t="s">
        <v>1432</v>
      </c>
      <c r="O58" s="88" t="s">
        <v>53</v>
      </c>
      <c r="P58" s="88" t="s">
        <v>123</v>
      </c>
    </row>
    <row r="59" spans="1:16" ht="60">
      <c r="A59" s="128">
        <v>260</v>
      </c>
      <c r="B59" s="88" t="s">
        <v>1325</v>
      </c>
      <c r="C59" s="88" t="s">
        <v>1326</v>
      </c>
      <c r="D59" s="88" t="s">
        <v>1327</v>
      </c>
      <c r="E59" s="4" t="s">
        <v>1527</v>
      </c>
      <c r="F59" s="88" t="s">
        <v>1528</v>
      </c>
      <c r="G59" s="88" t="s">
        <v>29</v>
      </c>
      <c r="H59" s="88" t="s">
        <v>48</v>
      </c>
      <c r="I59" s="88"/>
      <c r="J59" s="88"/>
      <c r="K59" s="88" t="s">
        <v>61</v>
      </c>
      <c r="L59" s="88" t="s">
        <v>50</v>
      </c>
      <c r="M59" s="88">
        <v>2</v>
      </c>
      <c r="N59" s="88" t="s">
        <v>34</v>
      </c>
      <c r="O59" s="88" t="s">
        <v>102</v>
      </c>
      <c r="P59" s="88" t="s">
        <v>1566</v>
      </c>
    </row>
    <row r="60" spans="1:16" ht="120">
      <c r="A60" s="128">
        <v>261</v>
      </c>
      <c r="B60" s="128" t="s">
        <v>1325</v>
      </c>
      <c r="C60" s="128" t="s">
        <v>1326</v>
      </c>
      <c r="D60" s="128" t="s">
        <v>1351</v>
      </c>
      <c r="E60" s="4" t="s">
        <v>1352</v>
      </c>
      <c r="F60" s="128" t="s">
        <v>1353</v>
      </c>
      <c r="G60" s="128" t="s">
        <v>29</v>
      </c>
      <c r="H60" s="128" t="s">
        <v>48</v>
      </c>
      <c r="I60" s="128"/>
      <c r="J60" s="128"/>
      <c r="K60" s="128" t="s">
        <v>57</v>
      </c>
      <c r="L60" s="128" t="s">
        <v>50</v>
      </c>
      <c r="M60" s="128">
        <v>1</v>
      </c>
      <c r="N60" s="128" t="s">
        <v>1356</v>
      </c>
      <c r="O60" s="128" t="s">
        <v>70</v>
      </c>
      <c r="P60" s="128" t="s">
        <v>1357</v>
      </c>
    </row>
    <row r="61" spans="1:16" ht="30">
      <c r="A61" s="128">
        <v>257</v>
      </c>
      <c r="B61" s="88" t="s">
        <v>1325</v>
      </c>
      <c r="C61" s="88" t="s">
        <v>1326</v>
      </c>
      <c r="D61" s="88" t="s">
        <v>1327</v>
      </c>
      <c r="E61" s="4" t="s">
        <v>1334</v>
      </c>
      <c r="F61" s="128" t="s">
        <v>1335</v>
      </c>
      <c r="G61" s="88" t="s">
        <v>55</v>
      </c>
      <c r="H61" s="88" t="s">
        <v>38</v>
      </c>
      <c r="I61" s="88" t="s">
        <v>39</v>
      </c>
      <c r="J61" s="88"/>
      <c r="K61" s="88" t="s">
        <v>57</v>
      </c>
      <c r="L61" s="88" t="s">
        <v>50</v>
      </c>
      <c r="M61" s="88">
        <v>3</v>
      </c>
      <c r="N61" s="88" t="s">
        <v>34</v>
      </c>
      <c r="O61" s="88" t="s">
        <v>102</v>
      </c>
      <c r="P61" s="88" t="s">
        <v>95</v>
      </c>
    </row>
    <row r="62" spans="1:16" ht="60">
      <c r="A62" s="128">
        <v>270</v>
      </c>
      <c r="B62" s="88" t="s">
        <v>1387</v>
      </c>
      <c r="C62" s="88"/>
      <c r="D62" s="88"/>
      <c r="E62" s="4" t="s">
        <v>1421</v>
      </c>
      <c r="F62" s="88" t="s">
        <v>1422</v>
      </c>
      <c r="G62" s="88" t="s">
        <v>29</v>
      </c>
      <c r="H62" s="88" t="s">
        <v>38</v>
      </c>
      <c r="I62" s="88" t="s">
        <v>56</v>
      </c>
      <c r="J62" s="88"/>
      <c r="K62" s="88" t="s">
        <v>1424</v>
      </c>
      <c r="L62" s="88" t="s">
        <v>50</v>
      </c>
      <c r="M62" s="88">
        <v>1</v>
      </c>
      <c r="N62" s="88" t="s">
        <v>1417</v>
      </c>
      <c r="O62" s="88" t="s">
        <v>102</v>
      </c>
      <c r="P62" s="88" t="s">
        <v>1426</v>
      </c>
    </row>
    <row r="63" spans="1:16" s="8" customFormat="1" ht="60">
      <c r="A63" s="128">
        <v>271</v>
      </c>
      <c r="B63" s="88" t="s">
        <v>2043</v>
      </c>
      <c r="C63" s="88" t="s">
        <v>66</v>
      </c>
      <c r="D63" s="88"/>
      <c r="E63" s="4" t="s">
        <v>1516</v>
      </c>
      <c r="F63" s="36" t="s">
        <v>1517</v>
      </c>
      <c r="G63" s="88" t="s">
        <v>29</v>
      </c>
      <c r="H63" s="88" t="s">
        <v>62</v>
      </c>
      <c r="I63" s="88"/>
      <c r="J63" s="88" t="s">
        <v>1562</v>
      </c>
      <c r="K63" s="88" t="s">
        <v>57</v>
      </c>
      <c r="L63" s="88" t="s">
        <v>50</v>
      </c>
      <c r="M63" s="88">
        <v>12</v>
      </c>
      <c r="N63" s="88" t="s">
        <v>1517</v>
      </c>
      <c r="O63" s="88" t="s">
        <v>102</v>
      </c>
      <c r="P63" s="88" t="s">
        <v>1439</v>
      </c>
    </row>
    <row r="64" spans="1:16" s="8" customFormat="1" ht="90">
      <c r="A64" s="128">
        <v>275</v>
      </c>
      <c r="B64" s="120" t="s">
        <v>1387</v>
      </c>
      <c r="C64" s="120"/>
      <c r="D64" s="120"/>
      <c r="E64" s="95" t="s">
        <v>1980</v>
      </c>
      <c r="F64" s="120" t="s">
        <v>1984</v>
      </c>
      <c r="G64" s="120" t="s">
        <v>29</v>
      </c>
      <c r="H64" s="120" t="s">
        <v>48</v>
      </c>
      <c r="I64" s="120"/>
      <c r="J64" s="120"/>
      <c r="K64" s="120" t="s">
        <v>57</v>
      </c>
      <c r="L64" s="120" t="s">
        <v>50</v>
      </c>
      <c r="M64" s="120" t="s">
        <v>2034</v>
      </c>
      <c r="N64" s="120" t="s">
        <v>1981</v>
      </c>
      <c r="O64" s="120" t="s">
        <v>46</v>
      </c>
      <c r="P64" s="120" t="s">
        <v>1985</v>
      </c>
    </row>
    <row r="65" spans="1:16" s="8" customFormat="1" ht="90">
      <c r="A65" s="128">
        <v>276</v>
      </c>
      <c r="B65" s="120" t="s">
        <v>1387</v>
      </c>
      <c r="C65" s="120"/>
      <c r="D65" s="120"/>
      <c r="E65" s="95" t="s">
        <v>2005</v>
      </c>
      <c r="F65" s="120" t="s">
        <v>2006</v>
      </c>
      <c r="G65" s="120" t="s">
        <v>29</v>
      </c>
      <c r="H65" s="120" t="s">
        <v>48</v>
      </c>
      <c r="I65" s="120"/>
      <c r="J65" s="120"/>
      <c r="K65" s="120" t="s">
        <v>57</v>
      </c>
      <c r="L65" s="120" t="s">
        <v>31</v>
      </c>
      <c r="M65" s="120">
        <v>3</v>
      </c>
      <c r="N65" s="120" t="s">
        <v>2010</v>
      </c>
      <c r="O65" s="120" t="s">
        <v>102</v>
      </c>
      <c r="P65" s="120" t="s">
        <v>2011</v>
      </c>
    </row>
    <row r="66" spans="1:16" s="28" customFormat="1" ht="45">
      <c r="A66" s="128">
        <v>272</v>
      </c>
      <c r="B66" s="88" t="s">
        <v>1387</v>
      </c>
      <c r="C66" s="88"/>
      <c r="D66" s="88"/>
      <c r="E66" s="4" t="s">
        <v>1532</v>
      </c>
      <c r="F66" s="128" t="s">
        <v>1533</v>
      </c>
      <c r="G66" s="88" t="s">
        <v>43</v>
      </c>
      <c r="H66" s="88" t="s">
        <v>44</v>
      </c>
      <c r="I66" s="88"/>
      <c r="J66" s="88"/>
      <c r="K66" s="88" t="s">
        <v>1424</v>
      </c>
      <c r="L66" s="88" t="s">
        <v>31</v>
      </c>
      <c r="M66" s="128">
        <v>4</v>
      </c>
      <c r="N66" s="88" t="s">
        <v>1533</v>
      </c>
      <c r="O66" s="88" t="s">
        <v>53</v>
      </c>
      <c r="P66" s="88" t="s">
        <v>123</v>
      </c>
    </row>
    <row r="67" spans="1:16" ht="30">
      <c r="A67" s="128">
        <v>55</v>
      </c>
      <c r="B67" s="88" t="s">
        <v>65</v>
      </c>
      <c r="C67" s="88" t="s">
        <v>66</v>
      </c>
      <c r="D67" s="88" t="s">
        <v>67</v>
      </c>
      <c r="E67" s="4" t="s">
        <v>1846</v>
      </c>
      <c r="F67" s="88" t="s">
        <v>408</v>
      </c>
      <c r="G67" s="88" t="s">
        <v>59</v>
      </c>
      <c r="H67" s="88" t="s">
        <v>48</v>
      </c>
      <c r="I67" s="88"/>
      <c r="J67" s="88"/>
      <c r="K67" s="128" t="s">
        <v>409</v>
      </c>
      <c r="L67" s="128" t="s">
        <v>411</v>
      </c>
      <c r="M67" s="128">
        <v>8</v>
      </c>
      <c r="N67" s="88" t="s">
        <v>34</v>
      </c>
      <c r="O67" s="88" t="s">
        <v>41</v>
      </c>
      <c r="P67" s="88" t="s">
        <v>265</v>
      </c>
    </row>
    <row r="68" spans="1:16" ht="75">
      <c r="A68" s="128">
        <v>167</v>
      </c>
      <c r="B68" s="120">
        <v>2</v>
      </c>
      <c r="C68" s="120" t="s">
        <v>66</v>
      </c>
      <c r="D68" s="120" t="s">
        <v>1025</v>
      </c>
      <c r="E68" s="95" t="s">
        <v>1918</v>
      </c>
      <c r="F68" s="27" t="s">
        <v>1914</v>
      </c>
      <c r="G68" s="120" t="s">
        <v>78</v>
      </c>
      <c r="H68" s="120" t="s">
        <v>62</v>
      </c>
      <c r="I68" s="120"/>
      <c r="J68" s="120" t="s">
        <v>1894</v>
      </c>
      <c r="K68" s="120" t="s">
        <v>1917</v>
      </c>
      <c r="L68" s="120" t="s">
        <v>34</v>
      </c>
      <c r="M68" s="120">
        <v>1</v>
      </c>
      <c r="N68" s="120"/>
      <c r="O68" s="120" t="s">
        <v>439</v>
      </c>
      <c r="P68" s="120" t="s">
        <v>1921</v>
      </c>
    </row>
    <row r="69" spans="1:16" ht="60">
      <c r="A69" s="128">
        <v>176</v>
      </c>
      <c r="B69" s="88">
        <v>2</v>
      </c>
      <c r="C69" s="88" t="s">
        <v>66</v>
      </c>
      <c r="D69" s="128" t="s">
        <v>1076</v>
      </c>
      <c r="E69" s="4" t="s">
        <v>1083</v>
      </c>
      <c r="F69" s="128" t="s">
        <v>34</v>
      </c>
      <c r="G69" s="128" t="s">
        <v>2042</v>
      </c>
      <c r="H69" s="88" t="s">
        <v>38</v>
      </c>
      <c r="I69" s="88" t="s">
        <v>39</v>
      </c>
      <c r="J69" s="88"/>
      <c r="K69" s="128" t="s">
        <v>34</v>
      </c>
      <c r="L69" s="128" t="s">
        <v>34</v>
      </c>
      <c r="M69" s="128" t="s">
        <v>700</v>
      </c>
      <c r="N69" s="88" t="s">
        <v>700</v>
      </c>
      <c r="O69" s="88" t="s">
        <v>700</v>
      </c>
      <c r="P69" s="88" t="s">
        <v>700</v>
      </c>
    </row>
    <row r="70" spans="1:16" ht="60">
      <c r="A70" s="128">
        <v>177</v>
      </c>
      <c r="B70" s="128">
        <v>2</v>
      </c>
      <c r="C70" s="128" t="s">
        <v>66</v>
      </c>
      <c r="D70" s="128" t="s">
        <v>1076</v>
      </c>
      <c r="E70" s="4" t="s">
        <v>1084</v>
      </c>
      <c r="F70" s="128" t="s">
        <v>1962</v>
      </c>
      <c r="G70" s="128" t="s">
        <v>55</v>
      </c>
      <c r="H70" s="128" t="s">
        <v>38</v>
      </c>
      <c r="I70" s="128" t="s">
        <v>39</v>
      </c>
      <c r="J70" s="128"/>
      <c r="K70" s="128" t="s">
        <v>1080</v>
      </c>
      <c r="L70" s="128" t="s">
        <v>34</v>
      </c>
      <c r="M70" s="128">
        <v>2</v>
      </c>
      <c r="N70" s="128" t="s">
        <v>34</v>
      </c>
      <c r="O70" s="128" t="s">
        <v>53</v>
      </c>
      <c r="P70" s="128" t="s">
        <v>123</v>
      </c>
    </row>
    <row r="71" spans="1:16" ht="45">
      <c r="A71" s="98">
        <v>195</v>
      </c>
      <c r="B71" s="128">
        <v>3</v>
      </c>
      <c r="C71" s="128" t="s">
        <v>97</v>
      </c>
      <c r="D71" s="128" t="s">
        <v>1154</v>
      </c>
      <c r="E71" s="4" t="s">
        <v>1160</v>
      </c>
      <c r="F71" s="128" t="s">
        <v>1161</v>
      </c>
      <c r="G71" s="128" t="s">
        <v>43</v>
      </c>
      <c r="H71" s="128" t="s">
        <v>48</v>
      </c>
      <c r="I71" s="128"/>
      <c r="J71" s="128"/>
      <c r="K71" s="128" t="s">
        <v>99</v>
      </c>
      <c r="L71" s="128" t="s">
        <v>34</v>
      </c>
      <c r="M71" s="128">
        <v>1</v>
      </c>
      <c r="N71" s="128" t="s">
        <v>34</v>
      </c>
      <c r="O71" s="128" t="s">
        <v>102</v>
      </c>
      <c r="P71" s="128" t="s">
        <v>42</v>
      </c>
    </row>
    <row r="72" spans="1:16" s="28" customFormat="1" ht="90">
      <c r="A72" s="98">
        <v>192</v>
      </c>
      <c r="B72" s="128">
        <v>3</v>
      </c>
      <c r="C72" s="128" t="s">
        <v>97</v>
      </c>
      <c r="D72" s="128" t="s">
        <v>100</v>
      </c>
      <c r="E72" s="4" t="s">
        <v>1521</v>
      </c>
      <c r="F72" s="128" t="s">
        <v>1522</v>
      </c>
      <c r="G72" s="128" t="s">
        <v>1826</v>
      </c>
      <c r="H72" s="128" t="s">
        <v>44</v>
      </c>
      <c r="I72" s="128"/>
      <c r="J72" s="128"/>
      <c r="K72" s="128" t="s">
        <v>101</v>
      </c>
      <c r="L72" s="128" t="s">
        <v>700</v>
      </c>
      <c r="M72" s="128">
        <v>1</v>
      </c>
      <c r="N72" s="128" t="s">
        <v>1524</v>
      </c>
      <c r="O72" s="128" t="s">
        <v>1525</v>
      </c>
      <c r="P72" s="128" t="s">
        <v>1439</v>
      </c>
    </row>
    <row r="73" spans="1:16" s="28" customFormat="1" ht="60">
      <c r="A73" s="39">
        <v>4</v>
      </c>
      <c r="B73" s="128" t="s">
        <v>25</v>
      </c>
      <c r="C73" s="128" t="s">
        <v>26</v>
      </c>
      <c r="D73" s="128" t="s">
        <v>27</v>
      </c>
      <c r="E73" s="4" t="s">
        <v>37</v>
      </c>
      <c r="F73" s="128" t="s">
        <v>132</v>
      </c>
      <c r="G73" s="128" t="s">
        <v>29</v>
      </c>
      <c r="H73" s="128" t="s">
        <v>48</v>
      </c>
      <c r="I73" s="128"/>
      <c r="J73" s="128"/>
      <c r="K73" s="128" t="s">
        <v>45</v>
      </c>
      <c r="L73" s="128" t="s">
        <v>34</v>
      </c>
      <c r="M73" s="128">
        <v>1</v>
      </c>
      <c r="N73" s="128" t="s">
        <v>34</v>
      </c>
      <c r="O73" s="128" t="s">
        <v>41</v>
      </c>
      <c r="P73" s="128" t="s">
        <v>134</v>
      </c>
    </row>
    <row r="74" spans="1:16" s="28" customFormat="1" ht="60">
      <c r="A74" s="39">
        <v>5</v>
      </c>
      <c r="B74" s="88" t="s">
        <v>25</v>
      </c>
      <c r="C74" s="88" t="s">
        <v>26</v>
      </c>
      <c r="D74" s="88" t="s">
        <v>27</v>
      </c>
      <c r="E74" s="4" t="s">
        <v>136</v>
      </c>
      <c r="F74" s="88" t="s">
        <v>137</v>
      </c>
      <c r="G74" s="88" t="s">
        <v>29</v>
      </c>
      <c r="H74" s="88" t="s">
        <v>44</v>
      </c>
      <c r="I74" s="88"/>
      <c r="J74" s="88"/>
      <c r="K74" s="88" t="s">
        <v>45</v>
      </c>
      <c r="L74" s="88" t="s">
        <v>34</v>
      </c>
      <c r="M74" s="88">
        <v>1</v>
      </c>
      <c r="N74" s="88" t="s">
        <v>34</v>
      </c>
      <c r="O74" s="88" t="s">
        <v>46</v>
      </c>
      <c r="P74" s="88" t="s">
        <v>42</v>
      </c>
    </row>
    <row r="75" spans="1:16" ht="150">
      <c r="A75" s="39">
        <v>7</v>
      </c>
      <c r="B75" s="128" t="s">
        <v>25</v>
      </c>
      <c r="C75" s="128" t="s">
        <v>26</v>
      </c>
      <c r="D75" s="128" t="s">
        <v>27</v>
      </c>
      <c r="E75" s="4" t="s">
        <v>150</v>
      </c>
      <c r="F75" s="128" t="s">
        <v>151</v>
      </c>
      <c r="G75" s="128" t="s">
        <v>29</v>
      </c>
      <c r="H75" s="128" t="s">
        <v>48</v>
      </c>
      <c r="I75" s="128"/>
      <c r="J75" s="128"/>
      <c r="K75" s="128" t="s">
        <v>61</v>
      </c>
      <c r="L75" s="128" t="s">
        <v>34</v>
      </c>
      <c r="M75" s="128">
        <v>3</v>
      </c>
      <c r="N75" s="128" t="s">
        <v>34</v>
      </c>
      <c r="O75" s="128" t="s">
        <v>41</v>
      </c>
      <c r="P75" s="128" t="s">
        <v>154</v>
      </c>
    </row>
    <row r="76" spans="1:16" ht="85.5" customHeight="1">
      <c r="A76" s="39">
        <v>16</v>
      </c>
      <c r="B76" s="128" t="s">
        <v>25</v>
      </c>
      <c r="C76" s="128" t="s">
        <v>26</v>
      </c>
      <c r="D76" s="128" t="s">
        <v>54</v>
      </c>
      <c r="E76" s="4" t="s">
        <v>205</v>
      </c>
      <c r="F76" s="128" t="s">
        <v>202</v>
      </c>
      <c r="G76" s="128" t="s">
        <v>29</v>
      </c>
      <c r="H76" s="128" t="s">
        <v>38</v>
      </c>
      <c r="I76" s="128" t="s">
        <v>56</v>
      </c>
      <c r="J76" s="128"/>
      <c r="K76" s="128" t="s">
        <v>57</v>
      </c>
      <c r="L76" s="128" t="s">
        <v>34</v>
      </c>
      <c r="M76" s="128">
        <v>6</v>
      </c>
      <c r="N76" s="128" t="s">
        <v>34</v>
      </c>
      <c r="O76" s="128" t="s">
        <v>46</v>
      </c>
      <c r="P76" s="128" t="s">
        <v>208</v>
      </c>
    </row>
    <row r="77" spans="1:16" ht="45">
      <c r="A77" s="39">
        <v>26</v>
      </c>
      <c r="B77" s="128" t="s">
        <v>25</v>
      </c>
      <c r="C77" s="128" t="s">
        <v>26</v>
      </c>
      <c r="D77" s="128" t="s">
        <v>54</v>
      </c>
      <c r="E77" s="4" t="s">
        <v>259</v>
      </c>
      <c r="F77" s="128" t="s">
        <v>260</v>
      </c>
      <c r="G77" s="128" t="s">
        <v>59</v>
      </c>
      <c r="H77" s="128" t="s">
        <v>62</v>
      </c>
      <c r="I77" s="128"/>
      <c r="J77" s="128" t="s">
        <v>63</v>
      </c>
      <c r="K77" s="128" t="s">
        <v>57</v>
      </c>
      <c r="L77" s="128" t="s">
        <v>34</v>
      </c>
      <c r="M77" s="128">
        <v>3</v>
      </c>
      <c r="N77" s="128" t="s">
        <v>34</v>
      </c>
      <c r="O77" s="128" t="s">
        <v>41</v>
      </c>
      <c r="P77" s="128" t="s">
        <v>265</v>
      </c>
    </row>
    <row r="78" spans="1:16" ht="75">
      <c r="A78" s="39">
        <v>12</v>
      </c>
      <c r="B78" s="88" t="s">
        <v>25</v>
      </c>
      <c r="C78" s="88" t="s">
        <v>175</v>
      </c>
      <c r="D78" s="88" t="s">
        <v>27</v>
      </c>
      <c r="E78" s="4" t="s">
        <v>187</v>
      </c>
      <c r="F78" s="88" t="s">
        <v>188</v>
      </c>
      <c r="G78" s="88" t="s">
        <v>1826</v>
      </c>
      <c r="H78" s="88" t="s">
        <v>62</v>
      </c>
      <c r="I78" s="88"/>
      <c r="J78" s="88" t="s">
        <v>189</v>
      </c>
      <c r="K78" s="88" t="s">
        <v>72</v>
      </c>
      <c r="L78" s="88" t="s">
        <v>34</v>
      </c>
      <c r="M78" s="88">
        <v>4</v>
      </c>
      <c r="N78" s="88" t="s">
        <v>34</v>
      </c>
      <c r="O78" s="88" t="s">
        <v>193</v>
      </c>
      <c r="P78" s="88" t="s">
        <v>194</v>
      </c>
    </row>
    <row r="79" spans="1:16" ht="45">
      <c r="A79" s="39">
        <v>32</v>
      </c>
      <c r="B79" s="88" t="s">
        <v>25</v>
      </c>
      <c r="C79" s="88" t="s">
        <v>26</v>
      </c>
      <c r="D79" s="88" t="s">
        <v>54</v>
      </c>
      <c r="E79" s="4" t="s">
        <v>304</v>
      </c>
      <c r="F79" s="88" t="s">
        <v>301</v>
      </c>
      <c r="G79" s="88" t="s">
        <v>78</v>
      </c>
      <c r="H79" s="88" t="s">
        <v>38</v>
      </c>
      <c r="I79" s="88" t="s">
        <v>143</v>
      </c>
      <c r="J79" s="88"/>
      <c r="K79" s="88" t="s">
        <v>57</v>
      </c>
      <c r="L79" s="88" t="s">
        <v>34</v>
      </c>
      <c r="M79" s="88">
        <v>2</v>
      </c>
      <c r="N79" s="88" t="s">
        <v>34</v>
      </c>
      <c r="O79" s="88" t="s">
        <v>46</v>
      </c>
      <c r="P79" s="88" t="s">
        <v>302</v>
      </c>
    </row>
    <row r="80" spans="1:16" ht="90">
      <c r="A80" s="128">
        <v>72</v>
      </c>
      <c r="B80" s="88" t="s">
        <v>65</v>
      </c>
      <c r="C80" s="88" t="s">
        <v>66</v>
      </c>
      <c r="D80" s="88" t="s">
        <v>75</v>
      </c>
      <c r="E80" s="4" t="s">
        <v>478</v>
      </c>
      <c r="F80" s="88" t="s">
        <v>479</v>
      </c>
      <c r="G80" s="88" t="s">
        <v>29</v>
      </c>
      <c r="H80" s="88" t="s">
        <v>44</v>
      </c>
      <c r="I80" s="88"/>
      <c r="J80" s="88"/>
      <c r="K80" s="88" t="s">
        <v>99</v>
      </c>
      <c r="L80" s="88" t="s">
        <v>34</v>
      </c>
      <c r="M80" s="88">
        <v>1</v>
      </c>
      <c r="N80" s="88" t="s">
        <v>34</v>
      </c>
      <c r="O80" s="88" t="s">
        <v>102</v>
      </c>
      <c r="P80" s="88" t="s">
        <v>95</v>
      </c>
    </row>
    <row r="81" spans="1:16" ht="60">
      <c r="A81" s="128">
        <v>54</v>
      </c>
      <c r="B81" s="88" t="s">
        <v>65</v>
      </c>
      <c r="C81" s="88" t="s">
        <v>66</v>
      </c>
      <c r="D81" s="88" t="s">
        <v>67</v>
      </c>
      <c r="E81" s="4" t="s">
        <v>402</v>
      </c>
      <c r="F81" s="88" t="s">
        <v>403</v>
      </c>
      <c r="G81" s="88" t="s">
        <v>29</v>
      </c>
      <c r="H81" s="88" t="s">
        <v>48</v>
      </c>
      <c r="I81" s="88"/>
      <c r="J81" s="88"/>
      <c r="K81" s="88" t="s">
        <v>69</v>
      </c>
      <c r="L81" s="88" t="s">
        <v>34</v>
      </c>
      <c r="M81" s="88">
        <v>4</v>
      </c>
      <c r="N81" s="88" t="s">
        <v>34</v>
      </c>
      <c r="O81" s="88" t="s">
        <v>70</v>
      </c>
      <c r="P81" s="88" t="s">
        <v>406</v>
      </c>
    </row>
    <row r="82" spans="1:16" ht="135">
      <c r="A82" s="128">
        <v>56</v>
      </c>
      <c r="B82" s="88" t="s">
        <v>65</v>
      </c>
      <c r="C82" s="88" t="s">
        <v>66</v>
      </c>
      <c r="D82" s="88" t="s">
        <v>67</v>
      </c>
      <c r="E82" s="4" t="s">
        <v>415</v>
      </c>
      <c r="F82" s="88" t="s">
        <v>416</v>
      </c>
      <c r="G82" s="88" t="s">
        <v>29</v>
      </c>
      <c r="H82" s="88" t="s">
        <v>48</v>
      </c>
      <c r="I82" s="88"/>
      <c r="J82" s="88"/>
      <c r="K82" s="88" t="s">
        <v>69</v>
      </c>
      <c r="L82" s="88" t="s">
        <v>34</v>
      </c>
      <c r="M82" s="88">
        <v>1</v>
      </c>
      <c r="N82" s="88" t="s">
        <v>419</v>
      </c>
      <c r="O82" s="88" t="s">
        <v>41</v>
      </c>
      <c r="P82" s="88" t="s">
        <v>420</v>
      </c>
    </row>
    <row r="83" spans="1:16" s="8" customFormat="1" ht="90">
      <c r="A83" s="128">
        <v>58</v>
      </c>
      <c r="B83" s="88" t="s">
        <v>65</v>
      </c>
      <c r="C83" s="88" t="s">
        <v>66</v>
      </c>
      <c r="D83" s="88" t="s">
        <v>67</v>
      </c>
      <c r="E83" s="4" t="s">
        <v>428</v>
      </c>
      <c r="F83" s="88" t="s">
        <v>429</v>
      </c>
      <c r="G83" s="88" t="s">
        <v>29</v>
      </c>
      <c r="H83" s="88" t="s">
        <v>48</v>
      </c>
      <c r="I83" s="88"/>
      <c r="J83" s="88"/>
      <c r="K83" s="88" t="s">
        <v>69</v>
      </c>
      <c r="L83" s="88" t="s">
        <v>34</v>
      </c>
      <c r="M83" s="88">
        <v>4</v>
      </c>
      <c r="N83" s="88" t="s">
        <v>34</v>
      </c>
      <c r="O83" s="88" t="s">
        <v>53</v>
      </c>
      <c r="P83" s="88" t="s">
        <v>433</v>
      </c>
    </row>
    <row r="84" spans="1:16" s="8" customFormat="1" ht="60">
      <c r="A84" s="128">
        <v>64</v>
      </c>
      <c r="B84" s="128" t="s">
        <v>65</v>
      </c>
      <c r="C84" s="128" t="s">
        <v>66</v>
      </c>
      <c r="D84" s="128" t="s">
        <v>448</v>
      </c>
      <c r="E84" s="4" t="s">
        <v>449</v>
      </c>
      <c r="F84" s="128" t="s">
        <v>450</v>
      </c>
      <c r="G84" s="128" t="s">
        <v>29</v>
      </c>
      <c r="H84" s="128" t="s">
        <v>48</v>
      </c>
      <c r="I84" s="128"/>
      <c r="J84" s="128"/>
      <c r="K84" s="128" t="s">
        <v>2038</v>
      </c>
      <c r="L84" s="128" t="s">
        <v>34</v>
      </c>
      <c r="M84" s="128">
        <v>4</v>
      </c>
      <c r="N84" s="128" t="s">
        <v>90</v>
      </c>
      <c r="O84" s="128" t="s">
        <v>80</v>
      </c>
      <c r="P84" s="128" t="s">
        <v>96</v>
      </c>
    </row>
    <row r="85" spans="1:16" s="8" customFormat="1" ht="75">
      <c r="A85" s="128">
        <v>73</v>
      </c>
      <c r="B85" s="88" t="s">
        <v>65</v>
      </c>
      <c r="C85" s="88" t="s">
        <v>66</v>
      </c>
      <c r="D85" s="88" t="s">
        <v>75</v>
      </c>
      <c r="E85" s="4" t="s">
        <v>483</v>
      </c>
      <c r="F85" s="88" t="s">
        <v>484</v>
      </c>
      <c r="G85" s="88" t="s">
        <v>29</v>
      </c>
      <c r="H85" s="88" t="s">
        <v>48</v>
      </c>
      <c r="I85" s="88"/>
      <c r="J85" s="88"/>
      <c r="K85" s="88" t="s">
        <v>99</v>
      </c>
      <c r="L85" s="88" t="s">
        <v>34</v>
      </c>
      <c r="M85" s="88">
        <v>1</v>
      </c>
      <c r="N85" s="88" t="s">
        <v>487</v>
      </c>
      <c r="O85" s="88" t="s">
        <v>102</v>
      </c>
      <c r="P85" s="88" t="s">
        <v>95</v>
      </c>
    </row>
    <row r="86" spans="1:16" ht="60">
      <c r="A86" s="128">
        <v>103</v>
      </c>
      <c r="B86" s="88" t="s">
        <v>65</v>
      </c>
      <c r="C86" s="88" t="s">
        <v>66</v>
      </c>
      <c r="D86" s="88" t="s">
        <v>73</v>
      </c>
      <c r="E86" s="4" t="s">
        <v>683</v>
      </c>
      <c r="F86" s="88" t="s">
        <v>684</v>
      </c>
      <c r="G86" s="88" t="s">
        <v>29</v>
      </c>
      <c r="H86" s="88" t="s">
        <v>38</v>
      </c>
      <c r="I86" s="88" t="s">
        <v>39</v>
      </c>
      <c r="J86" s="88"/>
      <c r="K86" s="88" t="s">
        <v>74</v>
      </c>
      <c r="L86" s="88" t="s">
        <v>34</v>
      </c>
      <c r="M86" s="88">
        <v>1</v>
      </c>
      <c r="N86" s="88" t="s">
        <v>34</v>
      </c>
      <c r="O86" s="88" t="s">
        <v>102</v>
      </c>
      <c r="P86" s="88" t="s">
        <v>42</v>
      </c>
    </row>
    <row r="87" spans="1:16" ht="45">
      <c r="A87" s="128">
        <v>63</v>
      </c>
      <c r="B87" s="128" t="s">
        <v>65</v>
      </c>
      <c r="C87" s="128" t="s">
        <v>66</v>
      </c>
      <c r="D87" s="128" t="s">
        <v>448</v>
      </c>
      <c r="E87" s="4" t="s">
        <v>369</v>
      </c>
      <c r="F87" s="128" t="s">
        <v>370</v>
      </c>
      <c r="G87" s="128" t="s">
        <v>59</v>
      </c>
      <c r="H87" s="128" t="s">
        <v>62</v>
      </c>
      <c r="I87" s="128"/>
      <c r="J87" s="128" t="s">
        <v>63</v>
      </c>
      <c r="K87" s="128" t="s">
        <v>69</v>
      </c>
      <c r="L87" s="128" t="s">
        <v>34</v>
      </c>
      <c r="M87" s="128">
        <v>1</v>
      </c>
      <c r="N87" s="128" t="s">
        <v>34</v>
      </c>
      <c r="O87" s="128" t="s">
        <v>70</v>
      </c>
      <c r="P87" s="128" t="s">
        <v>374</v>
      </c>
    </row>
    <row r="88" spans="1:16" ht="45">
      <c r="A88" s="128">
        <v>105</v>
      </c>
      <c r="B88" s="128" t="s">
        <v>65</v>
      </c>
      <c r="C88" s="128" t="s">
        <v>66</v>
      </c>
      <c r="D88" s="128" t="s">
        <v>73</v>
      </c>
      <c r="E88" s="4" t="s">
        <v>695</v>
      </c>
      <c r="F88" s="128" t="s">
        <v>696</v>
      </c>
      <c r="G88" s="128" t="s">
        <v>59</v>
      </c>
      <c r="H88" s="128" t="s">
        <v>62</v>
      </c>
      <c r="I88" s="128"/>
      <c r="J88" s="128" t="s">
        <v>165</v>
      </c>
      <c r="K88" s="128" t="s">
        <v>74</v>
      </c>
      <c r="L88" s="128" t="s">
        <v>34</v>
      </c>
      <c r="M88" s="128">
        <v>3</v>
      </c>
      <c r="N88" s="128" t="s">
        <v>34</v>
      </c>
      <c r="O88" s="128" t="s">
        <v>102</v>
      </c>
      <c r="P88" s="128" t="s">
        <v>265</v>
      </c>
    </row>
    <row r="89" spans="1:16" s="8" customFormat="1" ht="45">
      <c r="A89" s="128">
        <v>123</v>
      </c>
      <c r="B89" s="128" t="s">
        <v>65</v>
      </c>
      <c r="C89" s="128" t="s">
        <v>66</v>
      </c>
      <c r="D89" s="128" t="s">
        <v>84</v>
      </c>
      <c r="E89" s="4" t="s">
        <v>793</v>
      </c>
      <c r="F89" s="128" t="s">
        <v>794</v>
      </c>
      <c r="G89" s="128" t="s">
        <v>59</v>
      </c>
      <c r="H89" s="128" t="s">
        <v>62</v>
      </c>
      <c r="I89" s="128"/>
      <c r="J89" s="128" t="s">
        <v>63</v>
      </c>
      <c r="K89" s="128" t="s">
        <v>57</v>
      </c>
      <c r="L89" s="128" t="s">
        <v>34</v>
      </c>
      <c r="M89" s="128">
        <v>12</v>
      </c>
      <c r="N89" s="128" t="s">
        <v>34</v>
      </c>
      <c r="O89" s="128" t="s">
        <v>70</v>
      </c>
      <c r="P89" s="128" t="s">
        <v>265</v>
      </c>
    </row>
    <row r="90" spans="1:16" ht="90">
      <c r="A90" s="128">
        <v>67</v>
      </c>
      <c r="B90" s="128" t="s">
        <v>65</v>
      </c>
      <c r="C90" s="128" t="s">
        <v>66</v>
      </c>
      <c r="D90" s="128" t="s">
        <v>75</v>
      </c>
      <c r="E90" s="4" t="s">
        <v>466</v>
      </c>
      <c r="F90" s="128" t="s">
        <v>467</v>
      </c>
      <c r="G90" s="128" t="s">
        <v>43</v>
      </c>
      <c r="H90" s="128" t="s">
        <v>48</v>
      </c>
      <c r="I90" s="128"/>
      <c r="J90" s="128"/>
      <c r="K90" s="128" t="s">
        <v>99</v>
      </c>
      <c r="L90" s="128" t="s">
        <v>34</v>
      </c>
      <c r="M90" s="128">
        <v>2</v>
      </c>
      <c r="N90" s="128" t="s">
        <v>34</v>
      </c>
      <c r="O90" s="128" t="s">
        <v>102</v>
      </c>
      <c r="P90" s="128" t="s">
        <v>95</v>
      </c>
    </row>
    <row r="91" spans="1:16" ht="45">
      <c r="A91" s="128">
        <v>80</v>
      </c>
      <c r="B91" s="128" t="s">
        <v>65</v>
      </c>
      <c r="C91" s="128" t="s">
        <v>66</v>
      </c>
      <c r="D91" s="128" t="s">
        <v>75</v>
      </c>
      <c r="E91" s="4" t="s">
        <v>529</v>
      </c>
      <c r="F91" s="128" t="s">
        <v>530</v>
      </c>
      <c r="G91" s="128" t="s">
        <v>531</v>
      </c>
      <c r="H91" s="128" t="s">
        <v>62</v>
      </c>
      <c r="I91" s="128"/>
      <c r="J91" s="128" t="s">
        <v>165</v>
      </c>
      <c r="K91" s="128" t="s">
        <v>99</v>
      </c>
      <c r="L91" s="128" t="s">
        <v>34</v>
      </c>
      <c r="M91" s="128">
        <v>1</v>
      </c>
      <c r="N91" s="128" t="s">
        <v>34</v>
      </c>
      <c r="O91" s="128" t="s">
        <v>102</v>
      </c>
      <c r="P91" s="128" t="s">
        <v>95</v>
      </c>
    </row>
    <row r="92" spans="1:16" ht="45">
      <c r="A92" s="128">
        <v>100</v>
      </c>
      <c r="B92" s="88" t="s">
        <v>65</v>
      </c>
      <c r="C92" s="88" t="s">
        <v>66</v>
      </c>
      <c r="D92" s="88" t="s">
        <v>73</v>
      </c>
      <c r="E92" s="4" t="s">
        <v>663</v>
      </c>
      <c r="F92" s="88" t="s">
        <v>664</v>
      </c>
      <c r="G92" s="88" t="s">
        <v>55</v>
      </c>
      <c r="H92" s="88" t="s">
        <v>62</v>
      </c>
      <c r="I92" s="88"/>
      <c r="J92" s="88" t="s">
        <v>63</v>
      </c>
      <c r="K92" s="88" t="s">
        <v>72</v>
      </c>
      <c r="L92" s="88" t="s">
        <v>34</v>
      </c>
      <c r="M92" s="88">
        <v>1</v>
      </c>
      <c r="N92" s="88" t="s">
        <v>34</v>
      </c>
      <c r="O92" s="88" t="s">
        <v>70</v>
      </c>
      <c r="P92" s="88" t="s">
        <v>265</v>
      </c>
    </row>
    <row r="93" spans="1:16" ht="135">
      <c r="A93" s="128">
        <v>68</v>
      </c>
      <c r="B93" s="120" t="s">
        <v>1428</v>
      </c>
      <c r="C93" s="120" t="s">
        <v>66</v>
      </c>
      <c r="D93" s="120" t="s">
        <v>75</v>
      </c>
      <c r="E93" s="95" t="s">
        <v>1934</v>
      </c>
      <c r="F93" s="120" t="s">
        <v>1935</v>
      </c>
      <c r="G93" s="120" t="s">
        <v>29</v>
      </c>
      <c r="H93" s="120" t="s">
        <v>38</v>
      </c>
      <c r="I93" s="120" t="s">
        <v>39</v>
      </c>
      <c r="J93" s="120"/>
      <c r="K93" s="120" t="s">
        <v>99</v>
      </c>
      <c r="L93" s="120" t="s">
        <v>34</v>
      </c>
      <c r="M93" s="120">
        <v>4</v>
      </c>
      <c r="N93" s="120"/>
      <c r="O93" s="120" t="s">
        <v>41</v>
      </c>
      <c r="P93" s="120" t="s">
        <v>1939</v>
      </c>
    </row>
    <row r="94" spans="1:16" ht="75">
      <c r="A94" s="128">
        <v>248</v>
      </c>
      <c r="B94" s="25" t="s">
        <v>103</v>
      </c>
      <c r="C94" s="25" t="s">
        <v>104</v>
      </c>
      <c r="D94" s="104" t="s">
        <v>1298</v>
      </c>
      <c r="E94" s="104" t="s">
        <v>1864</v>
      </c>
      <c r="F94" s="104" t="s">
        <v>1641</v>
      </c>
      <c r="G94" s="104" t="s">
        <v>498</v>
      </c>
      <c r="H94" s="25" t="s">
        <v>1575</v>
      </c>
      <c r="I94" s="25"/>
      <c r="J94" s="25"/>
      <c r="K94" s="104" t="s">
        <v>1300</v>
      </c>
      <c r="L94" s="104" t="s">
        <v>34</v>
      </c>
      <c r="M94" s="104">
        <v>12</v>
      </c>
      <c r="N94" s="58" t="s">
        <v>1643</v>
      </c>
      <c r="O94" s="58" t="s">
        <v>1571</v>
      </c>
      <c r="P94" s="58" t="s">
        <v>1639</v>
      </c>
    </row>
    <row r="95" spans="1:16" ht="30">
      <c r="A95" s="128">
        <v>250</v>
      </c>
      <c r="B95" s="25" t="s">
        <v>103</v>
      </c>
      <c r="C95" s="25" t="s">
        <v>104</v>
      </c>
      <c r="D95" s="71" t="s">
        <v>1298</v>
      </c>
      <c r="E95" s="71" t="s">
        <v>1866</v>
      </c>
      <c r="F95" s="71" t="s">
        <v>1308</v>
      </c>
      <c r="G95" s="71" t="s">
        <v>1309</v>
      </c>
      <c r="H95" s="25" t="s">
        <v>1575</v>
      </c>
      <c r="I95" s="58"/>
      <c r="J95" s="25"/>
      <c r="K95" s="71" t="s">
        <v>1300</v>
      </c>
      <c r="L95" s="71" t="s">
        <v>34</v>
      </c>
      <c r="M95" s="71">
        <v>4</v>
      </c>
      <c r="N95" s="58" t="s">
        <v>1598</v>
      </c>
      <c r="O95" s="58" t="s">
        <v>1652</v>
      </c>
      <c r="P95" s="58" t="s">
        <v>1598</v>
      </c>
    </row>
    <row r="96" spans="1:16" s="8" customFormat="1" ht="75">
      <c r="A96" s="128">
        <v>251</v>
      </c>
      <c r="B96" s="25" t="s">
        <v>1604</v>
      </c>
      <c r="C96" s="25" t="s">
        <v>1605</v>
      </c>
      <c r="D96" s="71" t="s">
        <v>1653</v>
      </c>
      <c r="E96" s="72" t="s">
        <v>1867</v>
      </c>
      <c r="F96" s="71" t="s">
        <v>1654</v>
      </c>
      <c r="G96" s="71" t="s">
        <v>1655</v>
      </c>
      <c r="H96" s="25" t="s">
        <v>1646</v>
      </c>
      <c r="I96" s="58"/>
      <c r="J96" s="25" t="s">
        <v>1657</v>
      </c>
      <c r="K96" s="71" t="s">
        <v>1658</v>
      </c>
      <c r="L96" s="71" t="s">
        <v>34</v>
      </c>
      <c r="M96" s="71">
        <v>12</v>
      </c>
      <c r="N96" s="58" t="s">
        <v>1581</v>
      </c>
      <c r="O96" s="58" t="s">
        <v>1652</v>
      </c>
      <c r="P96" s="58" t="s">
        <v>1639</v>
      </c>
    </row>
    <row r="97" spans="1:16" s="8" customFormat="1" ht="89.25">
      <c r="A97" s="128">
        <v>243</v>
      </c>
      <c r="B97" s="25" t="s">
        <v>103</v>
      </c>
      <c r="C97" s="25" t="s">
        <v>104</v>
      </c>
      <c r="D97" s="104" t="s">
        <v>1295</v>
      </c>
      <c r="E97" s="108" t="s">
        <v>1586</v>
      </c>
      <c r="F97" s="104" t="s">
        <v>1296</v>
      </c>
      <c r="G97" s="104" t="s">
        <v>55</v>
      </c>
      <c r="H97" s="25"/>
      <c r="I97" s="25"/>
      <c r="J97" s="25"/>
      <c r="K97" s="104" t="s">
        <v>1297</v>
      </c>
      <c r="L97" s="104" t="s">
        <v>34</v>
      </c>
      <c r="M97" s="104" t="s">
        <v>51</v>
      </c>
      <c r="N97" s="25"/>
      <c r="O97" s="25"/>
      <c r="P97" s="25"/>
    </row>
    <row r="98" spans="1:16" s="8" customFormat="1" ht="45">
      <c r="A98" s="128">
        <v>164</v>
      </c>
      <c r="B98" s="120">
        <v>2</v>
      </c>
      <c r="C98" s="120" t="s">
        <v>66</v>
      </c>
      <c r="D98" s="120" t="s">
        <v>1017</v>
      </c>
      <c r="E98" s="95" t="s">
        <v>1892</v>
      </c>
      <c r="F98" s="120" t="s">
        <v>1961</v>
      </c>
      <c r="G98" s="120" t="s">
        <v>55</v>
      </c>
      <c r="H98" s="120" t="s">
        <v>62</v>
      </c>
      <c r="I98" s="120"/>
      <c r="J98" s="120" t="s">
        <v>1894</v>
      </c>
      <c r="K98" s="120" t="s">
        <v>57</v>
      </c>
      <c r="L98" s="120" t="s">
        <v>692</v>
      </c>
      <c r="M98" s="120">
        <v>1</v>
      </c>
      <c r="N98" s="120"/>
      <c r="O98" s="120" t="s">
        <v>102</v>
      </c>
      <c r="P98" s="120" t="s">
        <v>1502</v>
      </c>
    </row>
    <row r="99" spans="1:16" s="8" customFormat="1" ht="45">
      <c r="A99" s="128">
        <v>166</v>
      </c>
      <c r="B99" s="128">
        <v>2</v>
      </c>
      <c r="C99" s="128" t="s">
        <v>66</v>
      </c>
      <c r="D99" s="128" t="s">
        <v>1025</v>
      </c>
      <c r="E99" s="4" t="s">
        <v>1477</v>
      </c>
      <c r="F99" s="128" t="s">
        <v>1485</v>
      </c>
      <c r="G99" s="128" t="s">
        <v>55</v>
      </c>
      <c r="H99" s="128" t="s">
        <v>62</v>
      </c>
      <c r="I99" s="128"/>
      <c r="J99" s="128" t="s">
        <v>1480</v>
      </c>
      <c r="K99" s="128" t="s">
        <v>1478</v>
      </c>
      <c r="L99" s="128" t="s">
        <v>692</v>
      </c>
      <c r="M99" s="128">
        <v>2</v>
      </c>
      <c r="N99" s="128" t="s">
        <v>1483</v>
      </c>
      <c r="O99" s="128" t="s">
        <v>102</v>
      </c>
      <c r="P99" s="128" t="s">
        <v>1439</v>
      </c>
    </row>
    <row r="100" spans="1:16" s="8" customFormat="1" ht="45">
      <c r="A100" s="128">
        <v>174</v>
      </c>
      <c r="B100" s="128">
        <v>2</v>
      </c>
      <c r="C100" s="128" t="s">
        <v>66</v>
      </c>
      <c r="D100" s="128" t="s">
        <v>94</v>
      </c>
      <c r="E100" s="4" t="s">
        <v>1472</v>
      </c>
      <c r="F100" s="128" t="s">
        <v>1474</v>
      </c>
      <c r="G100" s="128" t="s">
        <v>55</v>
      </c>
      <c r="H100" s="128" t="s">
        <v>62</v>
      </c>
      <c r="I100" s="128"/>
      <c r="J100" s="128" t="s">
        <v>1561</v>
      </c>
      <c r="K100" s="128" t="s">
        <v>57</v>
      </c>
      <c r="L100" s="128" t="s">
        <v>692</v>
      </c>
      <c r="M100" s="128">
        <v>4</v>
      </c>
      <c r="N100" s="128"/>
      <c r="O100" s="128" t="s">
        <v>102</v>
      </c>
      <c r="P100" s="128" t="s">
        <v>1439</v>
      </c>
    </row>
    <row r="101" spans="1:16" ht="45">
      <c r="A101" s="128">
        <v>178</v>
      </c>
      <c r="B101" s="120">
        <v>2</v>
      </c>
      <c r="C101" s="120" t="s">
        <v>66</v>
      </c>
      <c r="D101" s="120" t="s">
        <v>1884</v>
      </c>
      <c r="E101" s="95" t="s">
        <v>1885</v>
      </c>
      <c r="F101" s="120" t="s">
        <v>1886</v>
      </c>
      <c r="G101" s="120" t="s">
        <v>55</v>
      </c>
      <c r="H101" s="120" t="s">
        <v>62</v>
      </c>
      <c r="I101" s="120"/>
      <c r="J101" s="120" t="s">
        <v>189</v>
      </c>
      <c r="K101" s="120" t="s">
        <v>57</v>
      </c>
      <c r="L101" s="120" t="s">
        <v>692</v>
      </c>
      <c r="M101" s="120">
        <v>1</v>
      </c>
      <c r="N101" s="120"/>
      <c r="O101" s="120" t="s">
        <v>46</v>
      </c>
      <c r="P101" s="120" t="s">
        <v>1439</v>
      </c>
    </row>
    <row r="102" spans="1:16" ht="75">
      <c r="A102" s="128">
        <v>184</v>
      </c>
      <c r="B102" s="120">
        <v>2</v>
      </c>
      <c r="C102" s="120" t="s">
        <v>66</v>
      </c>
      <c r="D102" s="120" t="s">
        <v>1908</v>
      </c>
      <c r="E102" s="140" t="s">
        <v>1878</v>
      </c>
      <c r="F102" s="120" t="s">
        <v>1879</v>
      </c>
      <c r="G102" s="120" t="s">
        <v>55</v>
      </c>
      <c r="H102" s="120" t="s">
        <v>62</v>
      </c>
      <c r="I102" s="120"/>
      <c r="J102" s="120" t="s">
        <v>1880</v>
      </c>
      <c r="K102" s="120" t="s">
        <v>57</v>
      </c>
      <c r="L102" s="120" t="s">
        <v>692</v>
      </c>
      <c r="M102" s="120">
        <v>2</v>
      </c>
      <c r="N102" s="120" t="s">
        <v>36</v>
      </c>
      <c r="O102" s="120" t="s">
        <v>102</v>
      </c>
      <c r="P102" s="120" t="s">
        <v>1502</v>
      </c>
    </row>
    <row r="103" spans="1:16" ht="90">
      <c r="A103" s="98">
        <v>185</v>
      </c>
      <c r="B103" s="98">
        <v>3</v>
      </c>
      <c r="C103" s="97" t="s">
        <v>97</v>
      </c>
      <c r="D103" s="98" t="s">
        <v>1909</v>
      </c>
      <c r="E103" s="97" t="s">
        <v>1910</v>
      </c>
      <c r="F103" s="97" t="s">
        <v>1912</v>
      </c>
      <c r="G103" s="98" t="s">
        <v>55</v>
      </c>
      <c r="H103" s="98" t="s">
        <v>62</v>
      </c>
      <c r="I103" s="98"/>
      <c r="J103" s="98" t="s">
        <v>165</v>
      </c>
      <c r="K103" s="98" t="s">
        <v>99</v>
      </c>
      <c r="L103" s="97" t="s">
        <v>692</v>
      </c>
      <c r="M103" s="97">
        <v>3</v>
      </c>
      <c r="N103" s="98" t="s">
        <v>36</v>
      </c>
      <c r="O103" s="97" t="s">
        <v>41</v>
      </c>
      <c r="P103" s="97" t="s">
        <v>1439</v>
      </c>
    </row>
    <row r="104" spans="1:16" s="8" customFormat="1" ht="75">
      <c r="A104" s="98">
        <v>193</v>
      </c>
      <c r="B104" s="120">
        <v>3</v>
      </c>
      <c r="C104" s="120" t="s">
        <v>97</v>
      </c>
      <c r="D104" s="120" t="s">
        <v>1953</v>
      </c>
      <c r="E104" s="95" t="s">
        <v>1954</v>
      </c>
      <c r="F104" s="120" t="s">
        <v>1955</v>
      </c>
      <c r="G104" s="120" t="s">
        <v>55</v>
      </c>
      <c r="H104" s="120" t="s">
        <v>38</v>
      </c>
      <c r="I104" s="120" t="s">
        <v>39</v>
      </c>
      <c r="J104" s="120"/>
      <c r="K104" s="120" t="s">
        <v>101</v>
      </c>
      <c r="L104" s="120" t="s">
        <v>692</v>
      </c>
      <c r="M104" s="120">
        <v>1</v>
      </c>
      <c r="N104" s="120" t="s">
        <v>1957</v>
      </c>
      <c r="O104" s="120" t="s">
        <v>1958</v>
      </c>
      <c r="P104" s="120" t="s">
        <v>1502</v>
      </c>
    </row>
    <row r="105" spans="1:16" ht="165">
      <c r="A105" s="98">
        <v>201</v>
      </c>
      <c r="B105" s="128">
        <v>3</v>
      </c>
      <c r="C105" s="128" t="s">
        <v>97</v>
      </c>
      <c r="D105" s="128" t="s">
        <v>98</v>
      </c>
      <c r="E105" s="4" t="s">
        <v>1194</v>
      </c>
      <c r="F105" s="128" t="s">
        <v>1195</v>
      </c>
      <c r="G105" s="128" t="s">
        <v>55</v>
      </c>
      <c r="H105" s="128" t="s">
        <v>62</v>
      </c>
      <c r="I105" s="128"/>
      <c r="J105" s="128" t="s">
        <v>165</v>
      </c>
      <c r="K105" s="128" t="s">
        <v>99</v>
      </c>
      <c r="L105" s="128" t="s">
        <v>2029</v>
      </c>
      <c r="M105" s="128">
        <v>3</v>
      </c>
      <c r="N105" s="128" t="s">
        <v>34</v>
      </c>
      <c r="O105" s="128" t="s">
        <v>53</v>
      </c>
      <c r="P105" s="128" t="s">
        <v>34</v>
      </c>
    </row>
    <row r="106" spans="1:16" ht="30">
      <c r="A106" s="39">
        <v>45</v>
      </c>
      <c r="B106" s="120" t="s">
        <v>25</v>
      </c>
      <c r="C106" s="120" t="s">
        <v>1923</v>
      </c>
      <c r="D106" s="120" t="s">
        <v>54</v>
      </c>
      <c r="E106" s="95" t="s">
        <v>1924</v>
      </c>
      <c r="F106" s="120" t="s">
        <v>1925</v>
      </c>
      <c r="G106" s="120" t="s">
        <v>47</v>
      </c>
      <c r="H106" s="120" t="s">
        <v>62</v>
      </c>
      <c r="I106" s="120"/>
      <c r="J106" s="120" t="s">
        <v>1443</v>
      </c>
      <c r="K106" s="120" t="s">
        <v>57</v>
      </c>
      <c r="L106" s="120" t="s">
        <v>692</v>
      </c>
      <c r="M106" s="120">
        <v>2</v>
      </c>
      <c r="N106" s="120"/>
      <c r="O106" s="120" t="s">
        <v>102</v>
      </c>
      <c r="P106" s="120" t="s">
        <v>1502</v>
      </c>
    </row>
    <row r="107" spans="1:16" ht="60">
      <c r="A107" s="39">
        <v>47</v>
      </c>
      <c r="B107" s="120" t="s">
        <v>1447</v>
      </c>
      <c r="C107" s="120" t="s">
        <v>1923</v>
      </c>
      <c r="D107" s="120" t="s">
        <v>54</v>
      </c>
      <c r="E107" s="95" t="s">
        <v>1999</v>
      </c>
      <c r="F107" s="120" t="s">
        <v>2000</v>
      </c>
      <c r="G107" s="120" t="s">
        <v>29</v>
      </c>
      <c r="H107" s="120" t="s">
        <v>38</v>
      </c>
      <c r="I107" s="120" t="s">
        <v>56</v>
      </c>
      <c r="J107" s="120"/>
      <c r="K107" s="120" t="s">
        <v>57</v>
      </c>
      <c r="L107" s="120" t="s">
        <v>692</v>
      </c>
      <c r="M107" s="120">
        <v>1</v>
      </c>
      <c r="N107" s="120"/>
      <c r="O107" s="120" t="s">
        <v>102</v>
      </c>
      <c r="P107" s="120" t="s">
        <v>2003</v>
      </c>
    </row>
    <row r="108" spans="1:16" s="8" customFormat="1" ht="30">
      <c r="A108" s="39">
        <v>46</v>
      </c>
      <c r="B108" s="120" t="s">
        <v>1447</v>
      </c>
      <c r="C108" s="120" t="s">
        <v>26</v>
      </c>
      <c r="D108" s="120" t="s">
        <v>54</v>
      </c>
      <c r="E108" s="95" t="s">
        <v>1987</v>
      </c>
      <c r="F108" s="120" t="s">
        <v>1988</v>
      </c>
      <c r="G108" s="120" t="s">
        <v>59</v>
      </c>
      <c r="H108" s="120" t="s">
        <v>38</v>
      </c>
      <c r="I108" s="120" t="s">
        <v>39</v>
      </c>
      <c r="J108" s="120"/>
      <c r="K108" s="120" t="s">
        <v>57</v>
      </c>
      <c r="L108" s="120" t="s">
        <v>692</v>
      </c>
      <c r="M108" s="120">
        <v>1</v>
      </c>
      <c r="N108" s="120"/>
      <c r="O108" s="120" t="s">
        <v>102</v>
      </c>
      <c r="P108" s="120" t="s">
        <v>1991</v>
      </c>
    </row>
    <row r="109" spans="1:16" s="8" customFormat="1" ht="75">
      <c r="A109" s="39">
        <v>48</v>
      </c>
      <c r="B109" s="120" t="s">
        <v>1447</v>
      </c>
      <c r="C109" s="120" t="s">
        <v>26</v>
      </c>
      <c r="D109" s="120" t="s">
        <v>54</v>
      </c>
      <c r="E109" s="95" t="s">
        <v>2014</v>
      </c>
      <c r="F109" s="120" t="s">
        <v>1988</v>
      </c>
      <c r="G109" s="120" t="s">
        <v>59</v>
      </c>
      <c r="H109" s="120" t="s">
        <v>38</v>
      </c>
      <c r="I109" s="120" t="s">
        <v>39</v>
      </c>
      <c r="J109" s="120"/>
      <c r="K109" s="120" t="s">
        <v>57</v>
      </c>
      <c r="L109" s="120" t="s">
        <v>692</v>
      </c>
      <c r="M109" s="120">
        <v>1</v>
      </c>
      <c r="N109" s="120"/>
      <c r="O109" s="120" t="s">
        <v>102</v>
      </c>
      <c r="P109" s="120" t="s">
        <v>1991</v>
      </c>
    </row>
    <row r="110" spans="1:16" ht="30">
      <c r="A110" s="39">
        <v>13</v>
      </c>
      <c r="B110" s="120" t="s">
        <v>1447</v>
      </c>
      <c r="C110" s="120" t="s">
        <v>26</v>
      </c>
      <c r="D110" s="120" t="s">
        <v>27</v>
      </c>
      <c r="E110" s="95" t="s">
        <v>1993</v>
      </c>
      <c r="F110" s="120" t="s">
        <v>1994</v>
      </c>
      <c r="G110" s="120" t="s">
        <v>55</v>
      </c>
      <c r="H110" s="120" t="s">
        <v>62</v>
      </c>
      <c r="I110" s="120"/>
      <c r="J110" s="120" t="s">
        <v>1995</v>
      </c>
      <c r="K110" s="120" t="s">
        <v>57</v>
      </c>
      <c r="L110" s="120" t="s">
        <v>692</v>
      </c>
      <c r="M110" s="120">
        <v>3</v>
      </c>
      <c r="N110" s="120" t="s">
        <v>1994</v>
      </c>
      <c r="O110" s="120" t="s">
        <v>80</v>
      </c>
      <c r="P110" s="120" t="s">
        <v>123</v>
      </c>
    </row>
    <row r="111" spans="1:16" ht="45">
      <c r="A111" s="88">
        <v>104</v>
      </c>
      <c r="B111" s="88" t="s">
        <v>65</v>
      </c>
      <c r="C111" s="88" t="s">
        <v>66</v>
      </c>
      <c r="D111" s="88" t="s">
        <v>73</v>
      </c>
      <c r="E111" s="4" t="s">
        <v>688</v>
      </c>
      <c r="F111" s="88" t="s">
        <v>689</v>
      </c>
      <c r="G111" s="88" t="s">
        <v>59</v>
      </c>
      <c r="H111" s="88" t="s">
        <v>38</v>
      </c>
      <c r="I111" s="88" t="s">
        <v>39</v>
      </c>
      <c r="J111" s="88"/>
      <c r="K111" s="88" t="s">
        <v>690</v>
      </c>
      <c r="L111" s="88" t="s">
        <v>692</v>
      </c>
      <c r="M111" s="88">
        <v>1</v>
      </c>
      <c r="N111" s="88" t="s">
        <v>34</v>
      </c>
      <c r="O111" s="88" t="s">
        <v>35</v>
      </c>
      <c r="P111" s="88" t="s">
        <v>34</v>
      </c>
    </row>
    <row r="112" spans="1:16" ht="45">
      <c r="A112" s="88">
        <v>117</v>
      </c>
      <c r="B112" s="120" t="s">
        <v>1428</v>
      </c>
      <c r="C112" s="120" t="s">
        <v>66</v>
      </c>
      <c r="D112" s="120" t="s">
        <v>81</v>
      </c>
      <c r="E112" s="95" t="s">
        <v>1930</v>
      </c>
      <c r="F112" s="120" t="s">
        <v>723</v>
      </c>
      <c r="G112" s="120" t="s">
        <v>59</v>
      </c>
      <c r="H112" s="120" t="s">
        <v>62</v>
      </c>
      <c r="I112" s="120"/>
      <c r="J112" s="120" t="s">
        <v>1443</v>
      </c>
      <c r="K112" s="120" t="s">
        <v>57</v>
      </c>
      <c r="L112" s="120" t="s">
        <v>692</v>
      </c>
      <c r="M112" s="120">
        <v>2</v>
      </c>
      <c r="N112" s="120"/>
      <c r="O112" s="120" t="s">
        <v>70</v>
      </c>
      <c r="P112" s="120" t="s">
        <v>1933</v>
      </c>
    </row>
    <row r="113" spans="1:16" s="28" customFormat="1" ht="75">
      <c r="A113" s="128">
        <v>142</v>
      </c>
      <c r="B113" s="128" t="s">
        <v>1428</v>
      </c>
      <c r="C113" s="128" t="s">
        <v>66</v>
      </c>
      <c r="D113" s="128" t="s">
        <v>84</v>
      </c>
      <c r="E113" s="4" t="s">
        <v>1462</v>
      </c>
      <c r="F113" s="128" t="s">
        <v>353</v>
      </c>
      <c r="G113" s="128" t="s">
        <v>1463</v>
      </c>
      <c r="H113" s="128" t="s">
        <v>38</v>
      </c>
      <c r="I113" s="128" t="s">
        <v>143</v>
      </c>
      <c r="J113" s="128"/>
      <c r="K113" s="128" t="s">
        <v>61</v>
      </c>
      <c r="L113" s="128" t="s">
        <v>692</v>
      </c>
      <c r="M113" s="128">
        <v>3</v>
      </c>
      <c r="N113" s="128" t="s">
        <v>1466</v>
      </c>
      <c r="O113" s="128" t="s">
        <v>41</v>
      </c>
      <c r="P113" s="128" t="s">
        <v>1467</v>
      </c>
    </row>
    <row r="114" spans="1:16" ht="30">
      <c r="A114" s="128">
        <v>144</v>
      </c>
      <c r="B114" s="128" t="s">
        <v>1428</v>
      </c>
      <c r="C114" s="128" t="s">
        <v>66</v>
      </c>
      <c r="D114" s="128" t="s">
        <v>84</v>
      </c>
      <c r="E114" s="4" t="s">
        <v>1469</v>
      </c>
      <c r="F114" s="128" t="s">
        <v>353</v>
      </c>
      <c r="G114" s="128" t="s">
        <v>59</v>
      </c>
      <c r="H114" s="128" t="s">
        <v>44</v>
      </c>
      <c r="I114" s="128"/>
      <c r="J114" s="128"/>
      <c r="K114" s="128" t="s">
        <v>57</v>
      </c>
      <c r="L114" s="128" t="s">
        <v>692</v>
      </c>
      <c r="M114" s="128">
        <v>3</v>
      </c>
      <c r="N114" s="128" t="s">
        <v>34</v>
      </c>
      <c r="O114" s="128" t="s">
        <v>41</v>
      </c>
      <c r="P114" s="128" t="s">
        <v>123</v>
      </c>
    </row>
    <row r="115" spans="1:16" ht="75">
      <c r="A115" s="88">
        <v>145</v>
      </c>
      <c r="B115" s="128" t="s">
        <v>1428</v>
      </c>
      <c r="C115" s="128" t="s">
        <v>66</v>
      </c>
      <c r="D115" s="128" t="s">
        <v>84</v>
      </c>
      <c r="E115" s="4" t="s">
        <v>1454</v>
      </c>
      <c r="F115" s="128" t="s">
        <v>867</v>
      </c>
      <c r="G115" s="128" t="s">
        <v>59</v>
      </c>
      <c r="H115" s="128" t="s">
        <v>44</v>
      </c>
      <c r="I115" s="128"/>
      <c r="J115" s="128"/>
      <c r="K115" s="128" t="s">
        <v>57</v>
      </c>
      <c r="L115" s="128" t="s">
        <v>692</v>
      </c>
      <c r="M115" s="128">
        <v>4</v>
      </c>
      <c r="N115" s="128" t="s">
        <v>34</v>
      </c>
      <c r="O115" s="128" t="s">
        <v>102</v>
      </c>
      <c r="P115" s="128" t="s">
        <v>265</v>
      </c>
    </row>
    <row r="116" spans="1:16" ht="30">
      <c r="A116" s="88">
        <v>109</v>
      </c>
      <c r="B116" s="120" t="s">
        <v>1428</v>
      </c>
      <c r="C116" s="120" t="s">
        <v>66</v>
      </c>
      <c r="D116" s="120" t="s">
        <v>73</v>
      </c>
      <c r="E116" s="95" t="s">
        <v>1898</v>
      </c>
      <c r="F116" s="120" t="s">
        <v>674</v>
      </c>
      <c r="G116" s="120" t="s">
        <v>55</v>
      </c>
      <c r="H116" s="120" t="s">
        <v>62</v>
      </c>
      <c r="I116" s="120"/>
      <c r="J116" s="120"/>
      <c r="K116" s="120" t="s">
        <v>1894</v>
      </c>
      <c r="L116" s="120" t="s">
        <v>692</v>
      </c>
      <c r="M116" s="120">
        <v>1</v>
      </c>
      <c r="N116" s="120"/>
      <c r="O116" s="120" t="s">
        <v>102</v>
      </c>
      <c r="P116" s="120" t="s">
        <v>1502</v>
      </c>
    </row>
    <row r="117" spans="1:16" ht="57">
      <c r="A117" s="88">
        <v>207</v>
      </c>
      <c r="B117" s="12" t="s">
        <v>1228</v>
      </c>
      <c r="C117" s="12" t="s">
        <v>104</v>
      </c>
      <c r="D117" s="16" t="s">
        <v>1220</v>
      </c>
      <c r="E117" s="17" t="s">
        <v>1848</v>
      </c>
      <c r="F117" s="17" t="s">
        <v>1229</v>
      </c>
      <c r="G117" s="16" t="s">
        <v>29</v>
      </c>
      <c r="H117" s="48" t="s">
        <v>1568</v>
      </c>
      <c r="I117" s="12"/>
      <c r="J117" s="48" t="s">
        <v>1567</v>
      </c>
      <c r="K117" s="16" t="s">
        <v>1230</v>
      </c>
      <c r="L117" s="16" t="s">
        <v>692</v>
      </c>
      <c r="M117" s="16">
        <v>2</v>
      </c>
      <c r="N117" s="49" t="s">
        <v>1581</v>
      </c>
      <c r="O117" s="49" t="s">
        <v>1571</v>
      </c>
      <c r="P117" s="49" t="s">
        <v>1573</v>
      </c>
    </row>
    <row r="118" spans="1:16" ht="57">
      <c r="A118" s="88">
        <v>208</v>
      </c>
      <c r="B118" s="12" t="s">
        <v>103</v>
      </c>
      <c r="C118" s="12" t="s">
        <v>104</v>
      </c>
      <c r="D118" s="16" t="s">
        <v>1220</v>
      </c>
      <c r="E118" s="17" t="s">
        <v>1232</v>
      </c>
      <c r="F118" s="17" t="s">
        <v>1233</v>
      </c>
      <c r="G118" s="16" t="s">
        <v>598</v>
      </c>
      <c r="H118" s="12" t="s">
        <v>1575</v>
      </c>
      <c r="I118" s="12" t="s">
        <v>1822</v>
      </c>
      <c r="J118" s="12"/>
      <c r="K118" s="16" t="s">
        <v>1230</v>
      </c>
      <c r="L118" s="16" t="s">
        <v>692</v>
      </c>
      <c r="M118" s="16">
        <v>2</v>
      </c>
      <c r="N118" s="12" t="s">
        <v>1581</v>
      </c>
      <c r="O118" s="12" t="s">
        <v>1578</v>
      </c>
      <c r="P118" s="12" t="s">
        <v>1579</v>
      </c>
    </row>
    <row r="119" spans="1:16" ht="45">
      <c r="A119" s="128">
        <v>239</v>
      </c>
      <c r="B119" s="91" t="s">
        <v>1492</v>
      </c>
      <c r="C119" s="91" t="s">
        <v>104</v>
      </c>
      <c r="D119" s="118" t="s">
        <v>1236</v>
      </c>
      <c r="E119" s="119" t="s">
        <v>1870</v>
      </c>
      <c r="F119" s="118" t="s">
        <v>1871</v>
      </c>
      <c r="G119" s="118" t="s">
        <v>59</v>
      </c>
      <c r="H119" s="91" t="s">
        <v>62</v>
      </c>
      <c r="I119" s="91"/>
      <c r="J119" s="91" t="s">
        <v>1872</v>
      </c>
      <c r="K119" s="118" t="s">
        <v>57</v>
      </c>
      <c r="L119" s="118" t="s">
        <v>692</v>
      </c>
      <c r="M119" s="118">
        <v>2</v>
      </c>
      <c r="N119" s="91" t="s">
        <v>1875</v>
      </c>
      <c r="O119" s="91" t="s">
        <v>41</v>
      </c>
      <c r="P119" s="91" t="s">
        <v>1439</v>
      </c>
    </row>
    <row r="120" spans="1:16" ht="30">
      <c r="A120" s="128">
        <v>242</v>
      </c>
      <c r="B120" s="128" t="s">
        <v>1492</v>
      </c>
      <c r="C120" s="128" t="s">
        <v>104</v>
      </c>
      <c r="D120" s="128" t="s">
        <v>105</v>
      </c>
      <c r="E120" s="4" t="s">
        <v>1493</v>
      </c>
      <c r="F120" s="128" t="s">
        <v>232</v>
      </c>
      <c r="G120" s="128" t="s">
        <v>59</v>
      </c>
      <c r="H120" s="128" t="s">
        <v>44</v>
      </c>
      <c r="I120" s="128"/>
      <c r="J120" s="128"/>
      <c r="K120" s="128" t="s">
        <v>57</v>
      </c>
      <c r="L120" s="128" t="s">
        <v>692</v>
      </c>
      <c r="M120" s="128">
        <v>2</v>
      </c>
      <c r="N120" s="128" t="s">
        <v>1495</v>
      </c>
      <c r="O120" s="36" t="s">
        <v>70</v>
      </c>
      <c r="P120" s="128" t="s">
        <v>123</v>
      </c>
    </row>
    <row r="121" spans="1:16" s="28" customFormat="1" ht="60">
      <c r="A121" s="128">
        <v>273</v>
      </c>
      <c r="B121" s="128" t="s">
        <v>1387</v>
      </c>
      <c r="C121" s="128"/>
      <c r="D121" s="128"/>
      <c r="E121" s="4" t="s">
        <v>1537</v>
      </c>
      <c r="F121" s="128" t="s">
        <v>1538</v>
      </c>
      <c r="G121" s="128" t="s">
        <v>1539</v>
      </c>
      <c r="H121" s="128" t="s">
        <v>44</v>
      </c>
      <c r="I121" s="128"/>
      <c r="J121" s="128"/>
      <c r="K121" s="128" t="s">
        <v>1540</v>
      </c>
      <c r="L121" s="128" t="s">
        <v>692</v>
      </c>
      <c r="M121" s="128">
        <v>2</v>
      </c>
      <c r="N121" s="128" t="s">
        <v>1542</v>
      </c>
      <c r="O121" s="128" t="s">
        <v>439</v>
      </c>
      <c r="P121" s="128" t="s">
        <v>123</v>
      </c>
    </row>
    <row r="122" spans="1:16" ht="75">
      <c r="A122" s="128">
        <v>274</v>
      </c>
      <c r="B122" s="128" t="s">
        <v>1387</v>
      </c>
      <c r="C122" s="128"/>
      <c r="D122" s="128"/>
      <c r="E122" s="4" t="s">
        <v>1545</v>
      </c>
      <c r="F122" s="128" t="s">
        <v>232</v>
      </c>
      <c r="G122" s="128" t="s">
        <v>1539</v>
      </c>
      <c r="H122" s="128" t="s">
        <v>62</v>
      </c>
      <c r="I122" s="128"/>
      <c r="J122" s="128" t="s">
        <v>1563</v>
      </c>
      <c r="K122" s="128" t="s">
        <v>57</v>
      </c>
      <c r="L122" s="128" t="s">
        <v>692</v>
      </c>
      <c r="M122" s="128">
        <v>4</v>
      </c>
      <c r="N122" s="128" t="s">
        <v>1548</v>
      </c>
      <c r="O122" s="128" t="s">
        <v>80</v>
      </c>
      <c r="P122" s="128" t="s">
        <v>123</v>
      </c>
    </row>
    <row r="123" spans="1:16" ht="180">
      <c r="A123" s="128">
        <v>265</v>
      </c>
      <c r="B123" s="128" t="s">
        <v>2043</v>
      </c>
      <c r="C123" s="128" t="s">
        <v>104</v>
      </c>
      <c r="D123" s="128" t="s">
        <v>1824</v>
      </c>
      <c r="E123" s="4" t="s">
        <v>1825</v>
      </c>
      <c r="F123" s="128" t="s">
        <v>1832</v>
      </c>
      <c r="G123" s="128" t="s">
        <v>1826</v>
      </c>
      <c r="H123" s="128" t="s">
        <v>62</v>
      </c>
      <c r="I123" s="128"/>
      <c r="J123" s="128" t="s">
        <v>1827</v>
      </c>
      <c r="K123" s="128" t="s">
        <v>61</v>
      </c>
      <c r="L123" s="128" t="s">
        <v>692</v>
      </c>
      <c r="M123" s="128">
        <v>1</v>
      </c>
      <c r="N123" s="128" t="s">
        <v>1830</v>
      </c>
      <c r="O123" s="128" t="s">
        <v>102</v>
      </c>
      <c r="P123" s="128" t="s">
        <v>1426</v>
      </c>
    </row>
    <row r="124" spans="1:16" ht="75">
      <c r="A124" s="88">
        <v>155</v>
      </c>
      <c r="B124" s="128">
        <v>2</v>
      </c>
      <c r="C124" s="128" t="s">
        <v>66</v>
      </c>
      <c r="D124" s="128" t="s">
        <v>91</v>
      </c>
      <c r="E124" s="4" t="s">
        <v>968</v>
      </c>
      <c r="F124" s="128" t="s">
        <v>92</v>
      </c>
      <c r="G124" s="128" t="s">
        <v>29</v>
      </c>
      <c r="H124" s="128" t="s">
        <v>38</v>
      </c>
      <c r="I124" s="128" t="s">
        <v>39</v>
      </c>
      <c r="J124" s="128"/>
      <c r="K124" s="128" t="s">
        <v>969</v>
      </c>
      <c r="L124" s="128" t="s">
        <v>40</v>
      </c>
      <c r="M124" s="128">
        <v>1</v>
      </c>
      <c r="N124" s="128" t="s">
        <v>34</v>
      </c>
      <c r="O124" s="128" t="s">
        <v>102</v>
      </c>
      <c r="P124" s="128" t="s">
        <v>972</v>
      </c>
    </row>
    <row r="125" spans="1:16" ht="60">
      <c r="A125" s="88">
        <v>171</v>
      </c>
      <c r="B125" s="128">
        <v>2</v>
      </c>
      <c r="C125" s="128" t="s">
        <v>66</v>
      </c>
      <c r="D125" s="128" t="s">
        <v>1033</v>
      </c>
      <c r="E125" s="4" t="s">
        <v>1054</v>
      </c>
      <c r="F125" s="128" t="s">
        <v>1055</v>
      </c>
      <c r="G125" s="128" t="s">
        <v>59</v>
      </c>
      <c r="H125" s="128" t="s">
        <v>38</v>
      </c>
      <c r="I125" s="128" t="s">
        <v>39</v>
      </c>
      <c r="J125" s="128"/>
      <c r="K125" s="128" t="s">
        <v>1042</v>
      </c>
      <c r="L125" s="128" t="s">
        <v>40</v>
      </c>
      <c r="M125" s="128">
        <v>2</v>
      </c>
      <c r="N125" s="128" t="s">
        <v>1058</v>
      </c>
      <c r="O125" s="128" t="s">
        <v>102</v>
      </c>
      <c r="P125" s="128" t="s">
        <v>96</v>
      </c>
    </row>
    <row r="126" spans="1:16" ht="45">
      <c r="A126" s="88">
        <v>168</v>
      </c>
      <c r="B126" s="128">
        <v>2</v>
      </c>
      <c r="C126" s="128" t="s">
        <v>66</v>
      </c>
      <c r="D126" s="128" t="s">
        <v>1033</v>
      </c>
      <c r="E126" s="4" t="s">
        <v>1034</v>
      </c>
      <c r="F126" s="128" t="s">
        <v>1035</v>
      </c>
      <c r="G126" s="128" t="s">
        <v>78</v>
      </c>
      <c r="H126" s="128" t="s">
        <v>62</v>
      </c>
      <c r="I126" s="128"/>
      <c r="J126" s="128" t="s">
        <v>753</v>
      </c>
      <c r="K126" s="128" t="s">
        <v>57</v>
      </c>
      <c r="L126" s="128" t="s">
        <v>40</v>
      </c>
      <c r="M126" s="128">
        <v>2</v>
      </c>
      <c r="N126" s="128" t="s">
        <v>34</v>
      </c>
      <c r="O126" s="128" t="s">
        <v>102</v>
      </c>
      <c r="P126" s="128" t="s">
        <v>42</v>
      </c>
    </row>
    <row r="127" spans="1:16" ht="30">
      <c r="A127" s="88">
        <v>170</v>
      </c>
      <c r="B127" s="128">
        <v>2</v>
      </c>
      <c r="C127" s="128" t="s">
        <v>66</v>
      </c>
      <c r="D127" s="128" t="s">
        <v>1033</v>
      </c>
      <c r="E127" s="4" t="s">
        <v>1048</v>
      </c>
      <c r="F127" s="128" t="s">
        <v>1049</v>
      </c>
      <c r="G127" s="128" t="s">
        <v>78</v>
      </c>
      <c r="H127" s="128" t="s">
        <v>62</v>
      </c>
      <c r="I127" s="128"/>
      <c r="J127" s="128" t="s">
        <v>165</v>
      </c>
      <c r="K127" s="128" t="s">
        <v>1050</v>
      </c>
      <c r="L127" s="128" t="s">
        <v>40</v>
      </c>
      <c r="M127" s="128">
        <v>2</v>
      </c>
      <c r="N127" s="128" t="s">
        <v>34</v>
      </c>
      <c r="O127" s="128" t="s">
        <v>70</v>
      </c>
      <c r="P127" s="128" t="s">
        <v>42</v>
      </c>
    </row>
    <row r="128" spans="1:16" ht="45">
      <c r="A128" s="88">
        <v>172</v>
      </c>
      <c r="B128" s="88">
        <v>2</v>
      </c>
      <c r="C128" s="88" t="s">
        <v>66</v>
      </c>
      <c r="D128" s="88" t="s">
        <v>94</v>
      </c>
      <c r="E128" s="4" t="s">
        <v>1060</v>
      </c>
      <c r="F128" s="88" t="s">
        <v>1061</v>
      </c>
      <c r="G128" s="88" t="s">
        <v>78</v>
      </c>
      <c r="H128" s="88" t="s">
        <v>62</v>
      </c>
      <c r="I128" s="88"/>
      <c r="J128" s="88" t="s">
        <v>63</v>
      </c>
      <c r="K128" s="88" t="s">
        <v>57</v>
      </c>
      <c r="L128" s="88" t="s">
        <v>40</v>
      </c>
      <c r="M128" s="88">
        <v>1</v>
      </c>
      <c r="N128" s="88" t="s">
        <v>34</v>
      </c>
      <c r="O128" s="88" t="s">
        <v>102</v>
      </c>
      <c r="P128" s="88" t="s">
        <v>42</v>
      </c>
    </row>
    <row r="129" spans="1:16" ht="105">
      <c r="A129" s="88">
        <v>173</v>
      </c>
      <c r="B129" s="88">
        <v>2</v>
      </c>
      <c r="C129" s="88" t="s">
        <v>66</v>
      </c>
      <c r="D129" s="88" t="s">
        <v>94</v>
      </c>
      <c r="E129" s="4" t="s">
        <v>1068</v>
      </c>
      <c r="F129" s="88" t="s">
        <v>1069</v>
      </c>
      <c r="G129" s="88" t="s">
        <v>78</v>
      </c>
      <c r="H129" s="88" t="s">
        <v>62</v>
      </c>
      <c r="I129" s="88"/>
      <c r="J129" s="88" t="s">
        <v>63</v>
      </c>
      <c r="K129" s="88" t="s">
        <v>1070</v>
      </c>
      <c r="L129" s="88" t="s">
        <v>40</v>
      </c>
      <c r="M129" s="128">
        <v>1</v>
      </c>
      <c r="N129" s="88" t="s">
        <v>34</v>
      </c>
      <c r="O129" s="88" t="s">
        <v>102</v>
      </c>
      <c r="P129" s="88" t="s">
        <v>42</v>
      </c>
    </row>
    <row r="130" spans="1:16" ht="135">
      <c r="A130" s="128">
        <v>182</v>
      </c>
      <c r="B130" s="88">
        <v>2</v>
      </c>
      <c r="C130" s="88" t="s">
        <v>66</v>
      </c>
      <c r="D130" s="88" t="s">
        <v>1103</v>
      </c>
      <c r="E130" s="4" t="s">
        <v>1104</v>
      </c>
      <c r="F130" s="88" t="s">
        <v>1105</v>
      </c>
      <c r="G130" s="88" t="s">
        <v>78</v>
      </c>
      <c r="H130" s="88" t="s">
        <v>62</v>
      </c>
      <c r="I130" s="88"/>
      <c r="J130" s="88" t="s">
        <v>165</v>
      </c>
      <c r="K130" s="88" t="s">
        <v>1106</v>
      </c>
      <c r="L130" s="88" t="s">
        <v>40</v>
      </c>
      <c r="M130" s="88">
        <v>2</v>
      </c>
      <c r="N130" s="88" t="s">
        <v>1109</v>
      </c>
      <c r="O130" s="88" t="s">
        <v>70</v>
      </c>
      <c r="P130" s="88" t="s">
        <v>96</v>
      </c>
    </row>
    <row r="131" spans="1:16" ht="90">
      <c r="A131" s="128">
        <v>156</v>
      </c>
      <c r="B131" s="88">
        <v>2</v>
      </c>
      <c r="C131" s="88" t="s">
        <v>66</v>
      </c>
      <c r="D131" s="128" t="s">
        <v>91</v>
      </c>
      <c r="E131" s="4" t="s">
        <v>974</v>
      </c>
      <c r="F131" s="128" t="s">
        <v>975</v>
      </c>
      <c r="G131" s="128" t="s">
        <v>55</v>
      </c>
      <c r="H131" s="88" t="s">
        <v>62</v>
      </c>
      <c r="I131" s="88"/>
      <c r="J131" s="88" t="s">
        <v>63</v>
      </c>
      <c r="K131" s="128" t="s">
        <v>976</v>
      </c>
      <c r="L131" s="128" t="s">
        <v>40</v>
      </c>
      <c r="M131" s="128">
        <v>1</v>
      </c>
      <c r="N131" s="128" t="s">
        <v>34</v>
      </c>
      <c r="O131" s="128" t="s">
        <v>102</v>
      </c>
      <c r="P131" s="128" t="s">
        <v>42</v>
      </c>
    </row>
    <row r="132" spans="1:16" ht="75">
      <c r="A132" s="128">
        <v>157</v>
      </c>
      <c r="B132" s="88">
        <v>2</v>
      </c>
      <c r="C132" s="88" t="s">
        <v>66</v>
      </c>
      <c r="D132" s="128" t="s">
        <v>91</v>
      </c>
      <c r="E132" s="4" t="s">
        <v>980</v>
      </c>
      <c r="F132" s="128" t="s">
        <v>981</v>
      </c>
      <c r="G132" s="128" t="s">
        <v>55</v>
      </c>
      <c r="H132" s="88" t="s">
        <v>62</v>
      </c>
      <c r="I132" s="88"/>
      <c r="J132" s="88" t="s">
        <v>63</v>
      </c>
      <c r="K132" s="128" t="s">
        <v>969</v>
      </c>
      <c r="L132" s="128" t="s">
        <v>40</v>
      </c>
      <c r="M132" s="128">
        <v>2</v>
      </c>
      <c r="N132" s="88" t="s">
        <v>34</v>
      </c>
      <c r="O132" s="88" t="s">
        <v>70</v>
      </c>
      <c r="P132" s="88" t="s">
        <v>984</v>
      </c>
    </row>
    <row r="133" spans="1:16" ht="75">
      <c r="A133" s="128">
        <v>163</v>
      </c>
      <c r="B133" s="88">
        <v>2</v>
      </c>
      <c r="C133" s="88" t="s">
        <v>66</v>
      </c>
      <c r="D133" s="128" t="s">
        <v>1017</v>
      </c>
      <c r="E133" s="4" t="s">
        <v>1018</v>
      </c>
      <c r="F133" s="128" t="s">
        <v>1019</v>
      </c>
      <c r="G133" s="128" t="s">
        <v>55</v>
      </c>
      <c r="H133" s="88" t="s">
        <v>38</v>
      </c>
      <c r="I133" s="88" t="s">
        <v>39</v>
      </c>
      <c r="J133" s="88"/>
      <c r="K133" s="128" t="s">
        <v>1020</v>
      </c>
      <c r="L133" s="128" t="s">
        <v>40</v>
      </c>
      <c r="M133" s="128">
        <v>1</v>
      </c>
      <c r="N133" s="88" t="s">
        <v>34</v>
      </c>
      <c r="O133" s="88" t="s">
        <v>41</v>
      </c>
      <c r="P133" s="88" t="s">
        <v>96</v>
      </c>
    </row>
    <row r="134" spans="1:16" ht="30">
      <c r="A134" s="128">
        <v>169</v>
      </c>
      <c r="B134" s="88">
        <v>2</v>
      </c>
      <c r="C134" s="88" t="s">
        <v>66</v>
      </c>
      <c r="D134" s="128" t="s">
        <v>1033</v>
      </c>
      <c r="E134" s="4" t="s">
        <v>1040</v>
      </c>
      <c r="F134" s="128" t="s">
        <v>1041</v>
      </c>
      <c r="G134" s="128" t="s">
        <v>55</v>
      </c>
      <c r="H134" s="88" t="s">
        <v>38</v>
      </c>
      <c r="I134" s="88" t="s">
        <v>39</v>
      </c>
      <c r="J134" s="88"/>
      <c r="K134" s="128" t="s">
        <v>1042</v>
      </c>
      <c r="L134" s="128" t="s">
        <v>40</v>
      </c>
      <c r="M134" s="128">
        <v>2</v>
      </c>
      <c r="N134" s="88" t="s">
        <v>34</v>
      </c>
      <c r="O134" s="88" t="s">
        <v>70</v>
      </c>
      <c r="P134" s="88" t="s">
        <v>42</v>
      </c>
    </row>
    <row r="135" spans="1:16" ht="60">
      <c r="A135" s="128">
        <v>179</v>
      </c>
      <c r="B135" s="88">
        <v>2</v>
      </c>
      <c r="C135" s="88" t="s">
        <v>66</v>
      </c>
      <c r="D135" s="128" t="s">
        <v>1085</v>
      </c>
      <c r="E135" s="4" t="s">
        <v>1086</v>
      </c>
      <c r="F135" s="128" t="s">
        <v>1087</v>
      </c>
      <c r="G135" s="128" t="s">
        <v>55</v>
      </c>
      <c r="H135" s="88" t="s">
        <v>38</v>
      </c>
      <c r="I135" s="88" t="s">
        <v>39</v>
      </c>
      <c r="J135" s="88"/>
      <c r="K135" s="128" t="s">
        <v>57</v>
      </c>
      <c r="L135" s="128" t="s">
        <v>1088</v>
      </c>
      <c r="M135" s="128">
        <v>4</v>
      </c>
      <c r="N135" s="88" t="s">
        <v>34</v>
      </c>
      <c r="O135" s="88" t="s">
        <v>102</v>
      </c>
      <c r="P135" s="88" t="s">
        <v>42</v>
      </c>
    </row>
    <row r="136" spans="1:16" s="8" customFormat="1" ht="90">
      <c r="A136" s="128">
        <v>181</v>
      </c>
      <c r="B136" s="128">
        <v>2</v>
      </c>
      <c r="C136" s="128" t="s">
        <v>66</v>
      </c>
      <c r="D136" s="128" t="s">
        <v>1085</v>
      </c>
      <c r="E136" s="4" t="s">
        <v>1095</v>
      </c>
      <c r="F136" s="128" t="s">
        <v>1096</v>
      </c>
      <c r="G136" s="128" t="s">
        <v>55</v>
      </c>
      <c r="H136" s="88" t="s">
        <v>62</v>
      </c>
      <c r="I136" s="88"/>
      <c r="J136" s="88" t="s">
        <v>63</v>
      </c>
      <c r="K136" s="128" t="s">
        <v>1092</v>
      </c>
      <c r="L136" s="128" t="s">
        <v>40</v>
      </c>
      <c r="M136" s="128">
        <v>2</v>
      </c>
      <c r="N136" s="88" t="s">
        <v>34</v>
      </c>
      <c r="O136" s="88" t="s">
        <v>41</v>
      </c>
      <c r="P136" s="88" t="s">
        <v>1099</v>
      </c>
    </row>
    <row r="137" spans="1:16" ht="60">
      <c r="A137" s="98">
        <v>194</v>
      </c>
      <c r="B137" s="88">
        <v>3</v>
      </c>
      <c r="C137" s="88" t="s">
        <v>97</v>
      </c>
      <c r="D137" s="88" t="s">
        <v>1154</v>
      </c>
      <c r="E137" s="4" t="s">
        <v>1155</v>
      </c>
      <c r="F137" s="128" t="s">
        <v>1156</v>
      </c>
      <c r="G137" s="88" t="s">
        <v>29</v>
      </c>
      <c r="H137" s="88" t="s">
        <v>38</v>
      </c>
      <c r="I137" s="88" t="s">
        <v>143</v>
      </c>
      <c r="J137" s="88"/>
      <c r="K137" s="88" t="s">
        <v>99</v>
      </c>
      <c r="L137" s="88" t="s">
        <v>40</v>
      </c>
      <c r="M137" s="88">
        <v>1</v>
      </c>
      <c r="N137" s="88" t="s">
        <v>34</v>
      </c>
      <c r="O137" s="88" t="s">
        <v>102</v>
      </c>
      <c r="P137" s="88" t="s">
        <v>42</v>
      </c>
    </row>
    <row r="138" spans="1:16" ht="105">
      <c r="A138" s="98">
        <v>200</v>
      </c>
      <c r="B138" s="88">
        <v>3</v>
      </c>
      <c r="C138" s="88" t="s">
        <v>97</v>
      </c>
      <c r="D138" s="88" t="s">
        <v>98</v>
      </c>
      <c r="E138" s="4" t="s">
        <v>1189</v>
      </c>
      <c r="F138" s="88" t="s">
        <v>1190</v>
      </c>
      <c r="G138" s="88" t="s">
        <v>43</v>
      </c>
      <c r="H138" s="88" t="s">
        <v>38</v>
      </c>
      <c r="I138" s="88" t="s">
        <v>143</v>
      </c>
      <c r="J138" s="88"/>
      <c r="K138" s="88" t="s">
        <v>525</v>
      </c>
      <c r="L138" s="88" t="s">
        <v>40</v>
      </c>
      <c r="M138" s="88">
        <v>1</v>
      </c>
      <c r="N138" s="88" t="s">
        <v>34</v>
      </c>
      <c r="O138" s="88" t="s">
        <v>102</v>
      </c>
      <c r="P138" s="88" t="s">
        <v>95</v>
      </c>
    </row>
    <row r="139" spans="1:16" ht="60">
      <c r="A139" s="98">
        <v>197</v>
      </c>
      <c r="B139" s="88">
        <v>3</v>
      </c>
      <c r="C139" s="88" t="s">
        <v>97</v>
      </c>
      <c r="D139" s="128" t="s">
        <v>1165</v>
      </c>
      <c r="E139" s="4" t="s">
        <v>1174</v>
      </c>
      <c r="F139" s="128" t="s">
        <v>1175</v>
      </c>
      <c r="G139" s="128" t="s">
        <v>47</v>
      </c>
      <c r="H139" s="88" t="s">
        <v>44</v>
      </c>
      <c r="I139" s="88"/>
      <c r="J139" s="88"/>
      <c r="K139" s="128" t="s">
        <v>99</v>
      </c>
      <c r="L139" s="128" t="s">
        <v>40</v>
      </c>
      <c r="M139" s="128">
        <v>2</v>
      </c>
      <c r="N139" s="88" t="s">
        <v>34</v>
      </c>
      <c r="O139" s="88" t="s">
        <v>102</v>
      </c>
      <c r="P139" s="88" t="s">
        <v>1178</v>
      </c>
    </row>
    <row r="140" spans="1:16" ht="90">
      <c r="A140" s="98">
        <v>186</v>
      </c>
      <c r="B140" s="88">
        <v>3</v>
      </c>
      <c r="C140" s="88" t="s">
        <v>97</v>
      </c>
      <c r="D140" s="128" t="s">
        <v>100</v>
      </c>
      <c r="E140" s="4" t="s">
        <v>1120</v>
      </c>
      <c r="F140" s="128" t="s">
        <v>1121</v>
      </c>
      <c r="G140" s="128" t="s">
        <v>55</v>
      </c>
      <c r="H140" s="88" t="s">
        <v>62</v>
      </c>
      <c r="I140" s="88"/>
      <c r="J140" s="88" t="s">
        <v>1122</v>
      </c>
      <c r="K140" s="128" t="s">
        <v>101</v>
      </c>
      <c r="L140" s="128" t="s">
        <v>40</v>
      </c>
      <c r="M140" s="128">
        <v>4</v>
      </c>
      <c r="N140" s="88" t="s">
        <v>34</v>
      </c>
      <c r="O140" s="88" t="s">
        <v>102</v>
      </c>
      <c r="P140" s="88" t="s">
        <v>42</v>
      </c>
    </row>
    <row r="141" spans="1:16" ht="120">
      <c r="A141" s="98">
        <v>187</v>
      </c>
      <c r="B141" s="88">
        <v>3</v>
      </c>
      <c r="C141" s="88" t="s">
        <v>97</v>
      </c>
      <c r="D141" s="128" t="s">
        <v>100</v>
      </c>
      <c r="E141" s="4" t="s">
        <v>1128</v>
      </c>
      <c r="F141" s="128" t="s">
        <v>1129</v>
      </c>
      <c r="G141" s="128" t="s">
        <v>55</v>
      </c>
      <c r="H141" s="88" t="s">
        <v>38</v>
      </c>
      <c r="I141" s="88" t="s">
        <v>39</v>
      </c>
      <c r="J141" s="88"/>
      <c r="K141" s="128" t="s">
        <v>101</v>
      </c>
      <c r="L141" s="128" t="s">
        <v>40</v>
      </c>
      <c r="M141" s="128">
        <v>2</v>
      </c>
      <c r="N141" s="88" t="s">
        <v>34</v>
      </c>
      <c r="O141" s="88" t="s">
        <v>102</v>
      </c>
      <c r="P141" s="88" t="s">
        <v>95</v>
      </c>
    </row>
    <row r="142" spans="1:16" ht="71.849999999999994" customHeight="1">
      <c r="A142" s="98">
        <v>188</v>
      </c>
      <c r="B142" s="88">
        <v>3</v>
      </c>
      <c r="C142" s="88" t="s">
        <v>97</v>
      </c>
      <c r="D142" s="128" t="s">
        <v>100</v>
      </c>
      <c r="E142" s="4" t="s">
        <v>1132</v>
      </c>
      <c r="F142" s="128" t="s">
        <v>1133</v>
      </c>
      <c r="G142" s="128" t="s">
        <v>55</v>
      </c>
      <c r="H142" s="88" t="s">
        <v>38</v>
      </c>
      <c r="I142" s="88" t="s">
        <v>39</v>
      </c>
      <c r="J142" s="88"/>
      <c r="K142" s="128" t="s">
        <v>101</v>
      </c>
      <c r="L142" s="128" t="s">
        <v>40</v>
      </c>
      <c r="M142" s="128">
        <v>2</v>
      </c>
      <c r="N142" s="88" t="s">
        <v>34</v>
      </c>
      <c r="O142" s="88" t="s">
        <v>102</v>
      </c>
      <c r="P142" s="88" t="s">
        <v>95</v>
      </c>
    </row>
    <row r="143" spans="1:16" s="8" customFormat="1" ht="101.1" customHeight="1">
      <c r="A143" s="98">
        <v>189</v>
      </c>
      <c r="B143" s="128">
        <v>3</v>
      </c>
      <c r="C143" s="128" t="s">
        <v>97</v>
      </c>
      <c r="D143" s="128" t="s">
        <v>100</v>
      </c>
      <c r="E143" s="4" t="s">
        <v>1136</v>
      </c>
      <c r="F143" s="128" t="s">
        <v>1137</v>
      </c>
      <c r="G143" s="128" t="s">
        <v>55</v>
      </c>
      <c r="H143" s="128" t="s">
        <v>62</v>
      </c>
      <c r="I143" s="128"/>
      <c r="J143" s="128" t="s">
        <v>1122</v>
      </c>
      <c r="K143" s="128" t="s">
        <v>760</v>
      </c>
      <c r="L143" s="128" t="s">
        <v>40</v>
      </c>
      <c r="M143" s="128">
        <v>3</v>
      </c>
      <c r="N143" s="128" t="s">
        <v>1140</v>
      </c>
      <c r="O143" s="128" t="s">
        <v>102</v>
      </c>
      <c r="P143" s="128" t="s">
        <v>42</v>
      </c>
    </row>
    <row r="144" spans="1:16" s="8" customFormat="1" ht="101.1" customHeight="1">
      <c r="A144" s="98">
        <v>196</v>
      </c>
      <c r="B144" s="88">
        <v>3</v>
      </c>
      <c r="C144" s="88" t="s">
        <v>97</v>
      </c>
      <c r="D144" s="128" t="s">
        <v>1165</v>
      </c>
      <c r="E144" s="4" t="s">
        <v>1166</v>
      </c>
      <c r="F144" s="128" t="s">
        <v>1167</v>
      </c>
      <c r="G144" s="128" t="s">
        <v>55</v>
      </c>
      <c r="H144" s="88" t="s">
        <v>62</v>
      </c>
      <c r="I144" s="128"/>
      <c r="J144" s="88" t="s">
        <v>753</v>
      </c>
      <c r="K144" s="128" t="s">
        <v>99</v>
      </c>
      <c r="L144" s="128" t="s">
        <v>40</v>
      </c>
      <c r="M144" s="128">
        <v>2</v>
      </c>
      <c r="N144" s="128" t="s">
        <v>34</v>
      </c>
      <c r="O144" s="128" t="s">
        <v>102</v>
      </c>
      <c r="P144" s="128" t="s">
        <v>96</v>
      </c>
    </row>
    <row r="145" spans="1:16" s="8" customFormat="1" ht="101.1" customHeight="1">
      <c r="A145" s="98">
        <v>198</v>
      </c>
      <c r="B145" s="128">
        <v>3</v>
      </c>
      <c r="C145" s="128" t="s">
        <v>97</v>
      </c>
      <c r="D145" s="128" t="s">
        <v>98</v>
      </c>
      <c r="E145" s="4" t="s">
        <v>1180</v>
      </c>
      <c r="F145" s="128" t="s">
        <v>1181</v>
      </c>
      <c r="G145" s="128" t="s">
        <v>55</v>
      </c>
      <c r="H145" s="128" t="s">
        <v>38</v>
      </c>
      <c r="I145" s="128" t="s">
        <v>143</v>
      </c>
      <c r="J145" s="128"/>
      <c r="K145" s="128" t="s">
        <v>525</v>
      </c>
      <c r="L145" s="128" t="s">
        <v>40</v>
      </c>
      <c r="M145" s="128">
        <v>2</v>
      </c>
      <c r="N145" s="128" t="s">
        <v>34</v>
      </c>
      <c r="O145" s="128" t="s">
        <v>102</v>
      </c>
      <c r="P145" s="128" t="s">
        <v>96</v>
      </c>
    </row>
    <row r="146" spans="1:16" s="8" customFormat="1" ht="101.1" customHeight="1">
      <c r="A146" s="98">
        <v>199</v>
      </c>
      <c r="B146" s="88">
        <v>3</v>
      </c>
      <c r="C146" s="88" t="s">
        <v>97</v>
      </c>
      <c r="D146" s="128" t="s">
        <v>98</v>
      </c>
      <c r="E146" s="4" t="s">
        <v>1186</v>
      </c>
      <c r="F146" s="128" t="s">
        <v>1187</v>
      </c>
      <c r="G146" s="128" t="s">
        <v>55</v>
      </c>
      <c r="H146" s="88" t="s">
        <v>48</v>
      </c>
      <c r="I146" s="88"/>
      <c r="J146" s="88"/>
      <c r="K146" s="128" t="s">
        <v>99</v>
      </c>
      <c r="L146" s="128" t="s">
        <v>40</v>
      </c>
      <c r="M146" s="128">
        <v>3</v>
      </c>
      <c r="N146" s="88" t="s">
        <v>34</v>
      </c>
      <c r="O146" s="88" t="s">
        <v>102</v>
      </c>
      <c r="P146" s="88" t="s">
        <v>96</v>
      </c>
    </row>
    <row r="147" spans="1:16" s="28" customFormat="1" ht="101.1" customHeight="1">
      <c r="A147" s="39">
        <v>6</v>
      </c>
      <c r="B147" s="88" t="s">
        <v>25</v>
      </c>
      <c r="C147" s="88" t="s">
        <v>26</v>
      </c>
      <c r="D147" s="88" t="s">
        <v>27</v>
      </c>
      <c r="E147" s="4" t="s">
        <v>141</v>
      </c>
      <c r="F147" s="88" t="s">
        <v>142</v>
      </c>
      <c r="G147" s="88" t="s">
        <v>29</v>
      </c>
      <c r="H147" s="88" t="s">
        <v>38</v>
      </c>
      <c r="I147" s="88" t="s">
        <v>143</v>
      </c>
      <c r="J147" s="88"/>
      <c r="K147" s="88" t="s">
        <v>144</v>
      </c>
      <c r="L147" s="88" t="s">
        <v>40</v>
      </c>
      <c r="M147" s="128">
        <v>1</v>
      </c>
      <c r="N147" s="88" t="s">
        <v>34</v>
      </c>
      <c r="O147" s="88" t="s">
        <v>46</v>
      </c>
      <c r="P147" s="88" t="s">
        <v>148</v>
      </c>
    </row>
    <row r="148" spans="1:16" s="28" customFormat="1" ht="101.1" customHeight="1">
      <c r="A148" s="39">
        <v>14</v>
      </c>
      <c r="B148" s="128" t="s">
        <v>25</v>
      </c>
      <c r="C148" s="128" t="s">
        <v>26</v>
      </c>
      <c r="D148" s="128" t="s">
        <v>54</v>
      </c>
      <c r="E148" s="4" t="s">
        <v>196</v>
      </c>
      <c r="F148" s="128" t="s">
        <v>197</v>
      </c>
      <c r="G148" s="128" t="s">
        <v>29</v>
      </c>
      <c r="H148" s="128" t="s">
        <v>62</v>
      </c>
      <c r="I148" s="128"/>
      <c r="J148" s="128" t="s">
        <v>189</v>
      </c>
      <c r="K148" s="128" t="s">
        <v>57</v>
      </c>
      <c r="L148" s="128" t="s">
        <v>40</v>
      </c>
      <c r="M148" s="128">
        <v>3</v>
      </c>
      <c r="N148" s="128" t="s">
        <v>34</v>
      </c>
      <c r="O148" s="128" t="s">
        <v>46</v>
      </c>
      <c r="P148" s="128" t="s">
        <v>199</v>
      </c>
    </row>
    <row r="149" spans="1:16" s="28" customFormat="1" ht="101.1" customHeight="1">
      <c r="A149" s="39">
        <v>15</v>
      </c>
      <c r="B149" s="128" t="s">
        <v>25</v>
      </c>
      <c r="C149" s="128" t="s">
        <v>26</v>
      </c>
      <c r="D149" s="128" t="s">
        <v>54</v>
      </c>
      <c r="E149" s="4" t="s">
        <v>201</v>
      </c>
      <c r="F149" s="128" t="s">
        <v>202</v>
      </c>
      <c r="G149" s="128" t="s">
        <v>29</v>
      </c>
      <c r="H149" s="128" t="s">
        <v>38</v>
      </c>
      <c r="I149" s="128" t="s">
        <v>56</v>
      </c>
      <c r="J149" s="128"/>
      <c r="K149" s="128" t="s">
        <v>57</v>
      </c>
      <c r="L149" s="128" t="s">
        <v>40</v>
      </c>
      <c r="M149" s="128">
        <v>1</v>
      </c>
      <c r="N149" s="128" t="s">
        <v>34</v>
      </c>
      <c r="O149" s="128" t="s">
        <v>41</v>
      </c>
      <c r="P149" s="128" t="s">
        <v>123</v>
      </c>
    </row>
    <row r="150" spans="1:16" s="28" customFormat="1" ht="60">
      <c r="A150" s="39">
        <v>22</v>
      </c>
      <c r="B150" s="128" t="s">
        <v>25</v>
      </c>
      <c r="C150" s="128" t="s">
        <v>26</v>
      </c>
      <c r="D150" s="128" t="s">
        <v>54</v>
      </c>
      <c r="E150" s="4" t="s">
        <v>235</v>
      </c>
      <c r="F150" s="128" t="s">
        <v>236</v>
      </c>
      <c r="G150" s="128" t="s">
        <v>29</v>
      </c>
      <c r="H150" s="128" t="s">
        <v>62</v>
      </c>
      <c r="I150" s="128"/>
      <c r="J150" s="128" t="s">
        <v>189</v>
      </c>
      <c r="K150" s="128" t="s">
        <v>57</v>
      </c>
      <c r="L150" s="128" t="s">
        <v>40</v>
      </c>
      <c r="M150" s="128">
        <v>2</v>
      </c>
      <c r="N150" s="128" t="s">
        <v>34</v>
      </c>
      <c r="O150" s="128" t="s">
        <v>41</v>
      </c>
      <c r="P150" s="128" t="s">
        <v>42</v>
      </c>
    </row>
    <row r="151" spans="1:16" s="6" customFormat="1" ht="90">
      <c r="A151" s="39">
        <v>23</v>
      </c>
      <c r="B151" s="128" t="s">
        <v>25</v>
      </c>
      <c r="C151" s="128" t="s">
        <v>26</v>
      </c>
      <c r="D151" s="128" t="s">
        <v>54</v>
      </c>
      <c r="E151" s="4" t="s">
        <v>239</v>
      </c>
      <c r="F151" s="128" t="s">
        <v>240</v>
      </c>
      <c r="G151" s="128" t="s">
        <v>29</v>
      </c>
      <c r="H151" s="128" t="s">
        <v>38</v>
      </c>
      <c r="I151" s="128" t="s">
        <v>143</v>
      </c>
      <c r="J151" s="128"/>
      <c r="K151" s="128" t="s">
        <v>57</v>
      </c>
      <c r="L151" s="128" t="s">
        <v>40</v>
      </c>
      <c r="M151" s="128">
        <v>1</v>
      </c>
      <c r="N151" s="128" t="s">
        <v>244</v>
      </c>
      <c r="O151" s="128" t="s">
        <v>41</v>
      </c>
      <c r="P151" s="128" t="s">
        <v>42</v>
      </c>
    </row>
    <row r="152" spans="1:16" ht="60">
      <c r="A152" s="39">
        <v>44</v>
      </c>
      <c r="B152" s="88" t="s">
        <v>25</v>
      </c>
      <c r="C152" s="88" t="s">
        <v>26</v>
      </c>
      <c r="D152" s="88" t="s">
        <v>54</v>
      </c>
      <c r="E152" s="113" t="s">
        <v>1509</v>
      </c>
      <c r="F152" s="88" t="s">
        <v>1510</v>
      </c>
      <c r="G152" s="88" t="s">
        <v>29</v>
      </c>
      <c r="H152" s="88" t="s">
        <v>62</v>
      </c>
      <c r="I152" s="88"/>
      <c r="J152" s="88" t="s">
        <v>1511</v>
      </c>
      <c r="K152" s="88" t="s">
        <v>57</v>
      </c>
      <c r="L152" s="88" t="s">
        <v>40</v>
      </c>
      <c r="M152" s="88">
        <v>6</v>
      </c>
      <c r="N152" s="88" t="s">
        <v>1515</v>
      </c>
      <c r="O152" s="88" t="s">
        <v>102</v>
      </c>
      <c r="P152" s="88" t="s">
        <v>1502</v>
      </c>
    </row>
    <row r="153" spans="1:16" ht="90">
      <c r="A153" s="39">
        <v>17</v>
      </c>
      <c r="B153" s="88" t="s">
        <v>25</v>
      </c>
      <c r="C153" s="88" t="s">
        <v>26</v>
      </c>
      <c r="D153" s="88" t="s">
        <v>54</v>
      </c>
      <c r="E153" s="4" t="s">
        <v>1834</v>
      </c>
      <c r="F153" s="88" t="s">
        <v>210</v>
      </c>
      <c r="G153" s="88" t="s">
        <v>211</v>
      </c>
      <c r="H153" s="88" t="s">
        <v>38</v>
      </c>
      <c r="I153" s="88" t="s">
        <v>39</v>
      </c>
      <c r="J153" s="88"/>
      <c r="K153" s="88" t="s">
        <v>57</v>
      </c>
      <c r="L153" s="88" t="s">
        <v>40</v>
      </c>
      <c r="M153" s="88">
        <v>1</v>
      </c>
      <c r="N153" s="88" t="s">
        <v>214</v>
      </c>
      <c r="O153" s="88" t="s">
        <v>102</v>
      </c>
      <c r="P153" s="88" t="s">
        <v>123</v>
      </c>
    </row>
    <row r="154" spans="1:16" ht="45">
      <c r="A154" s="39">
        <v>21</v>
      </c>
      <c r="B154" s="128" t="s">
        <v>25</v>
      </c>
      <c r="C154" s="128" t="s">
        <v>26</v>
      </c>
      <c r="D154" s="128" t="s">
        <v>54</v>
      </c>
      <c r="E154" s="4" t="s">
        <v>231</v>
      </c>
      <c r="F154" s="128" t="s">
        <v>232</v>
      </c>
      <c r="G154" s="128" t="s">
        <v>59</v>
      </c>
      <c r="H154" s="128" t="s">
        <v>48</v>
      </c>
      <c r="I154" s="128"/>
      <c r="J154" s="128"/>
      <c r="K154" s="128" t="s">
        <v>57</v>
      </c>
      <c r="L154" s="128" t="s">
        <v>40</v>
      </c>
      <c r="M154" s="128">
        <v>3</v>
      </c>
      <c r="N154" s="128" t="s">
        <v>34</v>
      </c>
      <c r="O154" s="128" t="s">
        <v>41</v>
      </c>
      <c r="P154" s="128" t="s">
        <v>123</v>
      </c>
    </row>
    <row r="155" spans="1:16" s="8" customFormat="1" ht="45">
      <c r="A155" s="39">
        <v>25</v>
      </c>
      <c r="B155" s="88" t="s">
        <v>25</v>
      </c>
      <c r="C155" s="88" t="s">
        <v>26</v>
      </c>
      <c r="D155" s="88" t="s">
        <v>54</v>
      </c>
      <c r="E155" s="4" t="s">
        <v>251</v>
      </c>
      <c r="F155" s="88" t="s">
        <v>252</v>
      </c>
      <c r="G155" s="88" t="s">
        <v>59</v>
      </c>
      <c r="H155" s="88" t="s">
        <v>38</v>
      </c>
      <c r="I155" s="88" t="s">
        <v>143</v>
      </c>
      <c r="J155" s="88"/>
      <c r="K155" s="88" t="s">
        <v>57</v>
      </c>
      <c r="L155" s="88" t="s">
        <v>40</v>
      </c>
      <c r="M155" s="88">
        <v>1</v>
      </c>
      <c r="N155" s="88" t="s">
        <v>255</v>
      </c>
      <c r="O155" s="88" t="s">
        <v>41</v>
      </c>
      <c r="P155" s="88" t="s">
        <v>123</v>
      </c>
    </row>
    <row r="156" spans="1:16" ht="30">
      <c r="A156" s="39">
        <v>38</v>
      </c>
      <c r="B156" s="88" t="s">
        <v>25</v>
      </c>
      <c r="C156" s="88" t="s">
        <v>26</v>
      </c>
      <c r="D156" s="88" t="s">
        <v>54</v>
      </c>
      <c r="E156" s="4" t="s">
        <v>338</v>
      </c>
      <c r="F156" s="88" t="s">
        <v>339</v>
      </c>
      <c r="G156" s="88" t="s">
        <v>59</v>
      </c>
      <c r="H156" s="88" t="s">
        <v>38</v>
      </c>
      <c r="I156" s="88" t="s">
        <v>39</v>
      </c>
      <c r="J156" s="88"/>
      <c r="K156" s="88" t="s">
        <v>57</v>
      </c>
      <c r="L156" s="88" t="s">
        <v>40</v>
      </c>
      <c r="M156" s="88">
        <v>1</v>
      </c>
      <c r="N156" s="88" t="s">
        <v>34</v>
      </c>
      <c r="O156" s="88" t="s">
        <v>70</v>
      </c>
      <c r="P156" s="88" t="s">
        <v>42</v>
      </c>
    </row>
    <row r="157" spans="1:16" ht="30">
      <c r="A157" s="39">
        <v>39</v>
      </c>
      <c r="B157" s="88" t="s">
        <v>25</v>
      </c>
      <c r="C157" s="88" t="s">
        <v>26</v>
      </c>
      <c r="D157" s="88" t="s">
        <v>54</v>
      </c>
      <c r="E157" s="4" t="s">
        <v>346</v>
      </c>
      <c r="F157" s="88" t="s">
        <v>347</v>
      </c>
      <c r="G157" s="88" t="s">
        <v>59</v>
      </c>
      <c r="H157" s="88" t="s">
        <v>38</v>
      </c>
      <c r="I157" s="88" t="s">
        <v>56</v>
      </c>
      <c r="J157" s="88"/>
      <c r="K157" s="88" t="s">
        <v>57</v>
      </c>
      <c r="L157" s="88" t="s">
        <v>40</v>
      </c>
      <c r="M157" s="88">
        <v>2</v>
      </c>
      <c r="N157" s="88" t="s">
        <v>34</v>
      </c>
      <c r="O157" s="88" t="s">
        <v>102</v>
      </c>
      <c r="P157" s="88" t="s">
        <v>265</v>
      </c>
    </row>
    <row r="158" spans="1:16" ht="75">
      <c r="A158" s="39">
        <v>40</v>
      </c>
      <c r="B158" s="88" t="s">
        <v>25</v>
      </c>
      <c r="C158" s="88" t="s">
        <v>26</v>
      </c>
      <c r="D158" s="88" t="s">
        <v>54</v>
      </c>
      <c r="E158" s="4" t="s">
        <v>352</v>
      </c>
      <c r="F158" s="88" t="s">
        <v>353</v>
      </c>
      <c r="G158" s="88" t="s">
        <v>59</v>
      </c>
      <c r="H158" s="88" t="s">
        <v>62</v>
      </c>
      <c r="I158" s="88"/>
      <c r="J158" s="88" t="s">
        <v>354</v>
      </c>
      <c r="K158" s="88" t="s">
        <v>57</v>
      </c>
      <c r="L158" s="88" t="s">
        <v>40</v>
      </c>
      <c r="M158" s="88">
        <v>6</v>
      </c>
      <c r="N158" s="88" t="s">
        <v>357</v>
      </c>
      <c r="O158" s="88" t="s">
        <v>70</v>
      </c>
      <c r="P158" s="88" t="s">
        <v>265</v>
      </c>
    </row>
    <row r="159" spans="1:16" ht="45">
      <c r="A159" s="39">
        <v>49</v>
      </c>
      <c r="B159" s="88" t="s">
        <v>25</v>
      </c>
      <c r="C159" s="88" t="s">
        <v>26</v>
      </c>
      <c r="D159" s="88" t="s">
        <v>54</v>
      </c>
      <c r="E159" s="4" t="s">
        <v>361</v>
      </c>
      <c r="F159" s="88" t="s">
        <v>362</v>
      </c>
      <c r="G159" s="88" t="s">
        <v>59</v>
      </c>
      <c r="H159" s="88" t="s">
        <v>38</v>
      </c>
      <c r="I159" s="88" t="s">
        <v>143</v>
      </c>
      <c r="J159" s="88"/>
      <c r="K159" s="88" t="s">
        <v>57</v>
      </c>
      <c r="L159" s="88" t="s">
        <v>40</v>
      </c>
      <c r="M159" s="88">
        <v>1</v>
      </c>
      <c r="N159" s="88" t="s">
        <v>34</v>
      </c>
      <c r="O159" s="88" t="s">
        <v>70</v>
      </c>
      <c r="P159" s="88" t="s">
        <v>265</v>
      </c>
    </row>
    <row r="160" spans="1:16" ht="362.1" customHeight="1">
      <c r="A160" s="39">
        <v>8</v>
      </c>
      <c r="B160" s="88" t="s">
        <v>25</v>
      </c>
      <c r="C160" s="88" t="s">
        <v>26</v>
      </c>
      <c r="D160" s="88" t="s">
        <v>27</v>
      </c>
      <c r="E160" s="4" t="s">
        <v>156</v>
      </c>
      <c r="F160" s="128" t="s">
        <v>157</v>
      </c>
      <c r="G160" s="88" t="s">
        <v>78</v>
      </c>
      <c r="H160" s="88" t="s">
        <v>44</v>
      </c>
      <c r="I160" s="88"/>
      <c r="J160" s="88"/>
      <c r="K160" s="88" t="s">
        <v>87</v>
      </c>
      <c r="L160" s="88" t="s">
        <v>40</v>
      </c>
      <c r="M160" s="88">
        <v>2</v>
      </c>
      <c r="N160" s="88" t="s">
        <v>34</v>
      </c>
      <c r="O160" s="88" t="s">
        <v>160</v>
      </c>
      <c r="P160" s="88" t="s">
        <v>161</v>
      </c>
    </row>
    <row r="161" spans="1:16" ht="150">
      <c r="A161" s="39">
        <v>19</v>
      </c>
      <c r="B161" s="88" t="s">
        <v>25</v>
      </c>
      <c r="C161" s="88" t="s">
        <v>26</v>
      </c>
      <c r="D161" s="88" t="s">
        <v>54</v>
      </c>
      <c r="E161" s="4" t="s">
        <v>223</v>
      </c>
      <c r="F161" s="128" t="s">
        <v>224</v>
      </c>
      <c r="G161" s="88" t="s">
        <v>78</v>
      </c>
      <c r="H161" s="88" t="s">
        <v>62</v>
      </c>
      <c r="I161" s="88"/>
      <c r="J161" s="88" t="s">
        <v>63</v>
      </c>
      <c r="K161" s="88" t="s">
        <v>57</v>
      </c>
      <c r="L161" s="88" t="s">
        <v>40</v>
      </c>
      <c r="M161" s="88">
        <v>3</v>
      </c>
      <c r="N161" s="88" t="s">
        <v>228</v>
      </c>
      <c r="O161" s="88" t="s">
        <v>70</v>
      </c>
      <c r="P161" s="88" t="s">
        <v>229</v>
      </c>
    </row>
    <row r="162" spans="1:16" ht="60">
      <c r="A162" s="39">
        <v>27</v>
      </c>
      <c r="B162" s="128" t="s">
        <v>25</v>
      </c>
      <c r="C162" s="128" t="s">
        <v>26</v>
      </c>
      <c r="D162" s="128" t="s">
        <v>54</v>
      </c>
      <c r="E162" s="4" t="s">
        <v>268</v>
      </c>
      <c r="F162" s="128" t="s">
        <v>269</v>
      </c>
      <c r="G162" s="128" t="s">
        <v>78</v>
      </c>
      <c r="H162" s="128" t="s">
        <v>62</v>
      </c>
      <c r="I162" s="128"/>
      <c r="J162" s="128" t="s">
        <v>189</v>
      </c>
      <c r="K162" s="128" t="s">
        <v>57</v>
      </c>
      <c r="L162" s="128" t="s">
        <v>40</v>
      </c>
      <c r="M162" s="128" t="s">
        <v>2034</v>
      </c>
      <c r="N162" s="128" t="s">
        <v>34</v>
      </c>
      <c r="O162" s="128" t="s">
        <v>102</v>
      </c>
      <c r="P162" s="128" t="s">
        <v>42</v>
      </c>
    </row>
    <row r="163" spans="1:16" ht="195">
      <c r="A163" s="39">
        <v>1</v>
      </c>
      <c r="B163" s="39" t="s">
        <v>25</v>
      </c>
      <c r="C163" s="39" t="s">
        <v>26</v>
      </c>
      <c r="D163" s="39" t="s">
        <v>27</v>
      </c>
      <c r="E163" s="40" t="s">
        <v>109</v>
      </c>
      <c r="F163" s="39" t="s">
        <v>110</v>
      </c>
      <c r="G163" s="39" t="s">
        <v>55</v>
      </c>
      <c r="H163" s="39" t="s">
        <v>38</v>
      </c>
      <c r="I163" s="39" t="s">
        <v>39</v>
      </c>
      <c r="J163" s="39"/>
      <c r="K163" s="39" t="s">
        <v>111</v>
      </c>
      <c r="L163" s="39" t="s">
        <v>40</v>
      </c>
      <c r="M163" s="39">
        <v>2</v>
      </c>
      <c r="N163" s="39" t="s">
        <v>115</v>
      </c>
      <c r="O163" s="39" t="s">
        <v>41</v>
      </c>
      <c r="P163" s="39" t="s">
        <v>116</v>
      </c>
    </row>
    <row r="164" spans="1:16" ht="225">
      <c r="A164" s="39">
        <v>9</v>
      </c>
      <c r="B164" s="88" t="s">
        <v>25</v>
      </c>
      <c r="C164" s="88" t="s">
        <v>26</v>
      </c>
      <c r="D164" s="128" t="s">
        <v>27</v>
      </c>
      <c r="E164" s="4" t="s">
        <v>163</v>
      </c>
      <c r="F164" s="128" t="s">
        <v>164</v>
      </c>
      <c r="G164" s="128" t="s">
        <v>55</v>
      </c>
      <c r="H164" s="88" t="s">
        <v>62</v>
      </c>
      <c r="I164" s="88"/>
      <c r="J164" s="88" t="s">
        <v>165</v>
      </c>
      <c r="K164" s="128" t="s">
        <v>72</v>
      </c>
      <c r="L164" s="128" t="s">
        <v>40</v>
      </c>
      <c r="M164" s="128">
        <v>2</v>
      </c>
      <c r="N164" s="88" t="s">
        <v>169</v>
      </c>
      <c r="O164" s="88" t="s">
        <v>170</v>
      </c>
      <c r="P164" s="88" t="s">
        <v>171</v>
      </c>
    </row>
    <row r="165" spans="1:16" ht="180">
      <c r="A165" s="39">
        <v>10</v>
      </c>
      <c r="B165" s="88" t="s">
        <v>25</v>
      </c>
      <c r="C165" s="88" t="s">
        <v>175</v>
      </c>
      <c r="D165" s="128" t="s">
        <v>27</v>
      </c>
      <c r="E165" s="4" t="s">
        <v>176</v>
      </c>
      <c r="F165" s="128" t="s">
        <v>177</v>
      </c>
      <c r="G165" s="128" t="s">
        <v>55</v>
      </c>
      <c r="H165" s="88" t="s">
        <v>62</v>
      </c>
      <c r="I165" s="88"/>
      <c r="J165" s="88" t="s">
        <v>165</v>
      </c>
      <c r="K165" s="128" t="s">
        <v>72</v>
      </c>
      <c r="L165" s="128" t="s">
        <v>40</v>
      </c>
      <c r="M165" s="128">
        <v>1</v>
      </c>
      <c r="N165" s="88" t="s">
        <v>34</v>
      </c>
      <c r="O165" s="88" t="s">
        <v>179</v>
      </c>
      <c r="P165" s="88" t="s">
        <v>171</v>
      </c>
    </row>
    <row r="166" spans="1:16" ht="180">
      <c r="A166" s="39">
        <v>28</v>
      </c>
      <c r="B166" s="88" t="s">
        <v>25</v>
      </c>
      <c r="C166" s="88" t="s">
        <v>26</v>
      </c>
      <c r="D166" s="128" t="s">
        <v>54</v>
      </c>
      <c r="E166" s="4" t="s">
        <v>276</v>
      </c>
      <c r="F166" s="128" t="s">
        <v>277</v>
      </c>
      <c r="G166" s="128" t="s">
        <v>55</v>
      </c>
      <c r="H166" s="88" t="s">
        <v>62</v>
      </c>
      <c r="I166" s="88"/>
      <c r="J166" s="88" t="s">
        <v>189</v>
      </c>
      <c r="K166" s="128" t="s">
        <v>57</v>
      </c>
      <c r="L166" s="128" t="s">
        <v>40</v>
      </c>
      <c r="M166" s="128">
        <v>6</v>
      </c>
      <c r="N166" s="88" t="s">
        <v>280</v>
      </c>
      <c r="O166" s="88" t="s">
        <v>41</v>
      </c>
      <c r="P166" s="88" t="s">
        <v>281</v>
      </c>
    </row>
    <row r="167" spans="1:16" ht="135">
      <c r="A167" s="39">
        <v>29</v>
      </c>
      <c r="B167" s="128" t="s">
        <v>25</v>
      </c>
      <c r="C167" s="128" t="s">
        <v>26</v>
      </c>
      <c r="D167" s="128" t="s">
        <v>54</v>
      </c>
      <c r="E167" s="4" t="s">
        <v>285</v>
      </c>
      <c r="F167" s="128" t="s">
        <v>286</v>
      </c>
      <c r="G167" s="128" t="s">
        <v>55</v>
      </c>
      <c r="H167" s="128" t="s">
        <v>62</v>
      </c>
      <c r="I167" s="128"/>
      <c r="J167" s="128" t="s">
        <v>189</v>
      </c>
      <c r="K167" s="128" t="s">
        <v>57</v>
      </c>
      <c r="L167" s="128" t="s">
        <v>40</v>
      </c>
      <c r="M167" s="128">
        <v>3</v>
      </c>
      <c r="N167" s="128" t="s">
        <v>287</v>
      </c>
      <c r="O167" s="128" t="s">
        <v>41</v>
      </c>
      <c r="P167" s="128" t="s">
        <v>288</v>
      </c>
    </row>
    <row r="168" spans="1:16" s="28" customFormat="1" ht="90">
      <c r="A168" s="39">
        <v>30</v>
      </c>
      <c r="B168" s="88" t="s">
        <v>25</v>
      </c>
      <c r="C168" s="88" t="s">
        <v>26</v>
      </c>
      <c r="D168" s="88" t="s">
        <v>54</v>
      </c>
      <c r="E168" s="4" t="s">
        <v>292</v>
      </c>
      <c r="F168" s="88" t="s">
        <v>293</v>
      </c>
      <c r="G168" s="88" t="s">
        <v>55</v>
      </c>
      <c r="H168" s="88" t="s">
        <v>62</v>
      </c>
      <c r="I168" s="88"/>
      <c r="J168" s="88" t="s">
        <v>63</v>
      </c>
      <c r="K168" s="88" t="s">
        <v>57</v>
      </c>
      <c r="L168" s="88" t="s">
        <v>40</v>
      </c>
      <c r="M168" s="88">
        <v>2</v>
      </c>
      <c r="N168" s="88" t="s">
        <v>297</v>
      </c>
      <c r="O168" s="88" t="s">
        <v>41</v>
      </c>
      <c r="P168" s="88" t="s">
        <v>265</v>
      </c>
    </row>
    <row r="169" spans="1:16" ht="90">
      <c r="A169" s="39">
        <v>33</v>
      </c>
      <c r="B169" s="88" t="s">
        <v>25</v>
      </c>
      <c r="C169" s="88" t="s">
        <v>26</v>
      </c>
      <c r="D169" s="128" t="s">
        <v>54</v>
      </c>
      <c r="E169" s="4" t="s">
        <v>307</v>
      </c>
      <c r="F169" s="128" t="s">
        <v>293</v>
      </c>
      <c r="G169" s="128" t="s">
        <v>55</v>
      </c>
      <c r="H169" s="88" t="s">
        <v>38</v>
      </c>
      <c r="I169" s="88" t="s">
        <v>143</v>
      </c>
      <c r="J169" s="88"/>
      <c r="K169" s="128" t="s">
        <v>57</v>
      </c>
      <c r="L169" s="128" t="s">
        <v>40</v>
      </c>
      <c r="M169" s="128">
        <v>2</v>
      </c>
      <c r="N169" s="88" t="s">
        <v>34</v>
      </c>
      <c r="O169" s="88" t="s">
        <v>41</v>
      </c>
      <c r="P169" s="88" t="s">
        <v>311</v>
      </c>
    </row>
    <row r="170" spans="1:16" s="28" customFormat="1" ht="120">
      <c r="A170" s="39">
        <v>34</v>
      </c>
      <c r="B170" s="128" t="s">
        <v>25</v>
      </c>
      <c r="C170" s="128" t="s">
        <v>26</v>
      </c>
      <c r="D170" s="128" t="s">
        <v>54</v>
      </c>
      <c r="E170" s="4" t="s">
        <v>315</v>
      </c>
      <c r="F170" s="128" t="s">
        <v>293</v>
      </c>
      <c r="G170" s="128" t="s">
        <v>55</v>
      </c>
      <c r="H170" s="128" t="s">
        <v>62</v>
      </c>
      <c r="I170" s="128"/>
      <c r="J170" s="128" t="s">
        <v>63</v>
      </c>
      <c r="K170" s="128" t="s">
        <v>57</v>
      </c>
      <c r="L170" s="128" t="s">
        <v>40</v>
      </c>
      <c r="M170" s="128">
        <v>3</v>
      </c>
      <c r="N170" s="128" t="s">
        <v>318</v>
      </c>
      <c r="O170" s="128" t="s">
        <v>41</v>
      </c>
      <c r="P170" s="128" t="s">
        <v>319</v>
      </c>
    </row>
    <row r="171" spans="1:16" s="28" customFormat="1" ht="45">
      <c r="A171" s="39">
        <v>35</v>
      </c>
      <c r="B171" s="88" t="s">
        <v>25</v>
      </c>
      <c r="C171" s="88" t="s">
        <v>26</v>
      </c>
      <c r="D171" s="128" t="s">
        <v>54</v>
      </c>
      <c r="E171" s="4" t="s">
        <v>323</v>
      </c>
      <c r="F171" s="128" t="s">
        <v>293</v>
      </c>
      <c r="G171" s="128" t="s">
        <v>55</v>
      </c>
      <c r="H171" s="88" t="s">
        <v>62</v>
      </c>
      <c r="I171" s="88"/>
      <c r="J171" s="88" t="s">
        <v>63</v>
      </c>
      <c r="K171" s="128" t="s">
        <v>57</v>
      </c>
      <c r="L171" s="128" t="s">
        <v>40</v>
      </c>
      <c r="M171" s="128">
        <v>1</v>
      </c>
      <c r="N171" s="88" t="s">
        <v>34</v>
      </c>
      <c r="O171" s="128" t="s">
        <v>41</v>
      </c>
      <c r="P171" s="88" t="s">
        <v>34</v>
      </c>
    </row>
    <row r="172" spans="1:16" ht="255">
      <c r="A172" s="39">
        <v>2</v>
      </c>
      <c r="B172" s="128" t="s">
        <v>25</v>
      </c>
      <c r="C172" s="128" t="s">
        <v>26</v>
      </c>
      <c r="D172" s="128" t="s">
        <v>27</v>
      </c>
      <c r="E172" s="4" t="s">
        <v>118</v>
      </c>
      <c r="F172" s="128" t="s">
        <v>119</v>
      </c>
      <c r="G172" s="128" t="s">
        <v>120</v>
      </c>
      <c r="H172" s="128" t="s">
        <v>62</v>
      </c>
      <c r="I172" s="128"/>
      <c r="J172" s="128" t="s">
        <v>63</v>
      </c>
      <c r="K172" s="128" t="s">
        <v>57</v>
      </c>
      <c r="L172" s="128" t="s">
        <v>40</v>
      </c>
      <c r="M172" s="128">
        <v>2</v>
      </c>
      <c r="N172" s="128" t="s">
        <v>122</v>
      </c>
      <c r="O172" s="128" t="s">
        <v>41</v>
      </c>
      <c r="P172" s="128" t="s">
        <v>123</v>
      </c>
    </row>
    <row r="173" spans="1:16" ht="75">
      <c r="A173" s="39">
        <v>41</v>
      </c>
      <c r="B173" s="128" t="s">
        <v>1447</v>
      </c>
      <c r="C173" s="128" t="s">
        <v>26</v>
      </c>
      <c r="D173" s="128" t="s">
        <v>54</v>
      </c>
      <c r="E173" s="4" t="s">
        <v>1448</v>
      </c>
      <c r="F173" s="128" t="s">
        <v>1449</v>
      </c>
      <c r="G173" s="128" t="s">
        <v>29</v>
      </c>
      <c r="H173" s="128" t="s">
        <v>62</v>
      </c>
      <c r="I173" s="128"/>
      <c r="J173" s="128" t="s">
        <v>1443</v>
      </c>
      <c r="K173" s="128" t="s">
        <v>57</v>
      </c>
      <c r="L173" s="128" t="s">
        <v>40</v>
      </c>
      <c r="M173" s="36">
        <v>4</v>
      </c>
      <c r="N173" s="128"/>
      <c r="O173" s="128" t="s">
        <v>102</v>
      </c>
      <c r="P173" s="128" t="s">
        <v>1451</v>
      </c>
    </row>
    <row r="174" spans="1:16" ht="75">
      <c r="A174" s="88">
        <v>60</v>
      </c>
      <c r="B174" s="88" t="s">
        <v>65</v>
      </c>
      <c r="C174" s="88" t="s">
        <v>66</v>
      </c>
      <c r="D174" s="88" t="s">
        <v>67</v>
      </c>
      <c r="E174" s="4" t="s">
        <v>442</v>
      </c>
      <c r="F174" s="88" t="s">
        <v>443</v>
      </c>
      <c r="G174" s="88" t="s">
        <v>58</v>
      </c>
      <c r="H174" s="88" t="s">
        <v>62</v>
      </c>
      <c r="I174" s="88"/>
      <c r="J174" s="88" t="s">
        <v>354</v>
      </c>
      <c r="K174" s="88" t="s">
        <v>57</v>
      </c>
      <c r="L174" s="88" t="s">
        <v>40</v>
      </c>
      <c r="M174" s="88">
        <v>2</v>
      </c>
      <c r="N174" s="88" t="s">
        <v>34</v>
      </c>
      <c r="O174" s="88" t="s">
        <v>80</v>
      </c>
      <c r="P174" s="88" t="s">
        <v>446</v>
      </c>
    </row>
    <row r="175" spans="1:16" ht="90">
      <c r="A175" s="88">
        <v>71</v>
      </c>
      <c r="B175" s="23" t="s">
        <v>65</v>
      </c>
      <c r="C175" s="23" t="s">
        <v>66</v>
      </c>
      <c r="D175" s="23" t="s">
        <v>75</v>
      </c>
      <c r="E175" s="22" t="s">
        <v>472</v>
      </c>
      <c r="F175" s="23" t="s">
        <v>473</v>
      </c>
      <c r="G175" s="23" t="s">
        <v>29</v>
      </c>
      <c r="H175" s="23" t="s">
        <v>38</v>
      </c>
      <c r="I175" s="23" t="s">
        <v>39</v>
      </c>
      <c r="J175" s="23"/>
      <c r="K175" s="23" t="s">
        <v>99</v>
      </c>
      <c r="L175" s="23" t="s">
        <v>40</v>
      </c>
      <c r="M175" s="23">
        <v>4</v>
      </c>
      <c r="N175" s="23" t="s">
        <v>34</v>
      </c>
      <c r="O175" s="23" t="s">
        <v>70</v>
      </c>
      <c r="P175" s="23" t="s">
        <v>476</v>
      </c>
    </row>
    <row r="176" spans="1:16" s="1" customFormat="1" ht="105">
      <c r="A176" s="88">
        <v>118</v>
      </c>
      <c r="B176" s="88" t="s">
        <v>65</v>
      </c>
      <c r="C176" s="88" t="s">
        <v>66</v>
      </c>
      <c r="D176" s="88" t="s">
        <v>83</v>
      </c>
      <c r="E176" s="4" t="s">
        <v>758</v>
      </c>
      <c r="F176" s="88" t="s">
        <v>759</v>
      </c>
      <c r="G176" s="88" t="s">
        <v>29</v>
      </c>
      <c r="H176" s="88" t="s">
        <v>38</v>
      </c>
      <c r="I176" s="88" t="s">
        <v>143</v>
      </c>
      <c r="J176" s="88"/>
      <c r="K176" s="88" t="s">
        <v>760</v>
      </c>
      <c r="L176" s="88" t="s">
        <v>40</v>
      </c>
      <c r="M176" s="88">
        <v>2</v>
      </c>
      <c r="N176" s="88" t="s">
        <v>764</v>
      </c>
      <c r="O176" s="88" t="s">
        <v>102</v>
      </c>
      <c r="P176" s="88" t="s">
        <v>42</v>
      </c>
    </row>
    <row r="177" spans="1:16" s="1" customFormat="1" ht="120">
      <c r="A177" s="88">
        <v>121</v>
      </c>
      <c r="B177" s="88" t="s">
        <v>65</v>
      </c>
      <c r="C177" s="88" t="s">
        <v>66</v>
      </c>
      <c r="D177" s="128" t="s">
        <v>83</v>
      </c>
      <c r="E177" s="4" t="s">
        <v>779</v>
      </c>
      <c r="F177" s="128" t="s">
        <v>780</v>
      </c>
      <c r="G177" s="128" t="s">
        <v>29</v>
      </c>
      <c r="H177" s="88" t="s">
        <v>44</v>
      </c>
      <c r="I177" s="88"/>
      <c r="J177" s="88"/>
      <c r="K177" s="128" t="s">
        <v>101</v>
      </c>
      <c r="L177" s="128" t="s">
        <v>40</v>
      </c>
      <c r="M177" s="128">
        <v>3</v>
      </c>
      <c r="N177" s="88" t="s">
        <v>34</v>
      </c>
      <c r="O177" s="88" t="s">
        <v>46</v>
      </c>
      <c r="P177" s="88" t="s">
        <v>42</v>
      </c>
    </row>
    <row r="178" spans="1:16" s="27" customFormat="1" ht="75">
      <c r="A178" s="88">
        <v>139</v>
      </c>
      <c r="B178" s="128" t="s">
        <v>65</v>
      </c>
      <c r="C178" s="128" t="s">
        <v>66</v>
      </c>
      <c r="D178" s="128" t="s">
        <v>84</v>
      </c>
      <c r="E178" s="4" t="s">
        <v>893</v>
      </c>
      <c r="F178" s="128" t="s">
        <v>894</v>
      </c>
      <c r="G178" s="128" t="s">
        <v>29</v>
      </c>
      <c r="H178" s="128" t="s">
        <v>62</v>
      </c>
      <c r="I178" s="128"/>
      <c r="J178" s="128" t="s">
        <v>165</v>
      </c>
      <c r="K178" s="128" t="s">
        <v>57</v>
      </c>
      <c r="L178" s="128" t="s">
        <v>896</v>
      </c>
      <c r="M178" s="128">
        <v>1</v>
      </c>
      <c r="N178" s="128" t="s">
        <v>34</v>
      </c>
      <c r="O178" s="128" t="s">
        <v>70</v>
      </c>
      <c r="P178" s="128" t="s">
        <v>898</v>
      </c>
    </row>
    <row r="179" spans="1:16" ht="75">
      <c r="A179" s="128">
        <v>148</v>
      </c>
      <c r="B179" s="88" t="s">
        <v>65</v>
      </c>
      <c r="C179" s="88" t="s">
        <v>66</v>
      </c>
      <c r="D179" s="128" t="s">
        <v>912</v>
      </c>
      <c r="E179" s="4" t="s">
        <v>920</v>
      </c>
      <c r="F179" s="128" t="s">
        <v>921</v>
      </c>
      <c r="G179" s="128" t="s">
        <v>29</v>
      </c>
      <c r="H179" s="88" t="s">
        <v>48</v>
      </c>
      <c r="I179" s="88"/>
      <c r="J179" s="88"/>
      <c r="K179" s="128" t="s">
        <v>922</v>
      </c>
      <c r="L179" s="128" t="s">
        <v>40</v>
      </c>
      <c r="M179" s="128">
        <v>1</v>
      </c>
      <c r="N179" s="128" t="s">
        <v>925</v>
      </c>
      <c r="O179" s="128" t="s">
        <v>426</v>
      </c>
      <c r="P179" s="128" t="s">
        <v>926</v>
      </c>
    </row>
    <row r="180" spans="1:16" ht="150">
      <c r="A180" s="88">
        <v>151</v>
      </c>
      <c r="B180" s="88" t="s">
        <v>65</v>
      </c>
      <c r="C180" s="88" t="s">
        <v>66</v>
      </c>
      <c r="D180" s="128" t="s">
        <v>912</v>
      </c>
      <c r="E180" s="4" t="s">
        <v>941</v>
      </c>
      <c r="F180" s="128" t="s">
        <v>942</v>
      </c>
      <c r="G180" s="128" t="s">
        <v>29</v>
      </c>
      <c r="H180" s="88" t="s">
        <v>38</v>
      </c>
      <c r="I180" s="128" t="s">
        <v>56</v>
      </c>
      <c r="J180" s="128"/>
      <c r="K180" s="128" t="s">
        <v>57</v>
      </c>
      <c r="L180" s="128" t="s">
        <v>40</v>
      </c>
      <c r="M180" s="128">
        <v>4</v>
      </c>
      <c r="N180" s="128" t="s">
        <v>945</v>
      </c>
      <c r="O180" s="128" t="s">
        <v>102</v>
      </c>
      <c r="P180" s="128" t="s">
        <v>95</v>
      </c>
    </row>
    <row r="181" spans="1:16" ht="120">
      <c r="A181" s="88">
        <v>74</v>
      </c>
      <c r="B181" s="128" t="s">
        <v>65</v>
      </c>
      <c r="C181" s="128" t="s">
        <v>66</v>
      </c>
      <c r="D181" s="128" t="s">
        <v>75</v>
      </c>
      <c r="E181" s="4" t="s">
        <v>489</v>
      </c>
      <c r="F181" s="128" t="s">
        <v>490</v>
      </c>
      <c r="G181" s="128" t="s">
        <v>59</v>
      </c>
      <c r="H181" s="128" t="s">
        <v>38</v>
      </c>
      <c r="I181" s="128" t="s">
        <v>39</v>
      </c>
      <c r="J181" s="128"/>
      <c r="K181" s="128" t="s">
        <v>99</v>
      </c>
      <c r="L181" s="128" t="s">
        <v>40</v>
      </c>
      <c r="M181" s="128">
        <v>2</v>
      </c>
      <c r="N181" s="128" t="s">
        <v>493</v>
      </c>
      <c r="O181" s="128" t="s">
        <v>41</v>
      </c>
      <c r="P181" s="128" t="s">
        <v>494</v>
      </c>
    </row>
    <row r="182" spans="1:16" s="28" customFormat="1" ht="105">
      <c r="A182" s="88">
        <v>111</v>
      </c>
      <c r="B182" s="88" t="s">
        <v>65</v>
      </c>
      <c r="C182" s="88" t="s">
        <v>66</v>
      </c>
      <c r="D182" s="128" t="s">
        <v>81</v>
      </c>
      <c r="E182" s="4" t="s">
        <v>716</v>
      </c>
      <c r="F182" s="128" t="s">
        <v>119</v>
      </c>
      <c r="G182" s="128" t="s">
        <v>59</v>
      </c>
      <c r="H182" s="128" t="s">
        <v>44</v>
      </c>
      <c r="I182" s="88"/>
      <c r="J182" s="88"/>
      <c r="K182" s="128" t="s">
        <v>57</v>
      </c>
      <c r="L182" s="128" t="s">
        <v>40</v>
      </c>
      <c r="M182" s="128">
        <v>1</v>
      </c>
      <c r="N182" s="88" t="s">
        <v>34</v>
      </c>
      <c r="O182" s="128" t="s">
        <v>70</v>
      </c>
      <c r="P182" s="128" t="s">
        <v>719</v>
      </c>
    </row>
    <row r="183" spans="1:16" ht="165">
      <c r="A183" s="88">
        <v>112</v>
      </c>
      <c r="B183" s="128" t="s">
        <v>65</v>
      </c>
      <c r="C183" s="128" t="s">
        <v>66</v>
      </c>
      <c r="D183" s="128" t="s">
        <v>81</v>
      </c>
      <c r="E183" s="4" t="s">
        <v>722</v>
      </c>
      <c r="F183" s="128" t="s">
        <v>723</v>
      </c>
      <c r="G183" s="128" t="s">
        <v>59</v>
      </c>
      <c r="H183" s="128" t="s">
        <v>44</v>
      </c>
      <c r="I183" s="128"/>
      <c r="J183" s="128"/>
      <c r="K183" s="128" t="s">
        <v>57</v>
      </c>
      <c r="L183" s="128" t="s">
        <v>40</v>
      </c>
      <c r="M183" s="128">
        <v>6</v>
      </c>
      <c r="N183" s="128" t="s">
        <v>34</v>
      </c>
      <c r="O183" s="128" t="s">
        <v>41</v>
      </c>
      <c r="P183" s="128" t="s">
        <v>727</v>
      </c>
    </row>
    <row r="184" spans="1:16" ht="60">
      <c r="A184" s="88">
        <v>124</v>
      </c>
      <c r="B184" s="128" t="s">
        <v>65</v>
      </c>
      <c r="C184" s="128" t="s">
        <v>66</v>
      </c>
      <c r="D184" s="128" t="s">
        <v>84</v>
      </c>
      <c r="E184" s="4" t="s">
        <v>798</v>
      </c>
      <c r="F184" s="128" t="s">
        <v>252</v>
      </c>
      <c r="G184" s="128" t="s">
        <v>59</v>
      </c>
      <c r="H184" s="128" t="s">
        <v>38</v>
      </c>
      <c r="I184" s="128" t="s">
        <v>39</v>
      </c>
      <c r="J184" s="128"/>
      <c r="K184" s="128" t="s">
        <v>57</v>
      </c>
      <c r="L184" s="128" t="s">
        <v>40</v>
      </c>
      <c r="M184" s="36">
        <v>3</v>
      </c>
      <c r="N184" s="128" t="s">
        <v>34</v>
      </c>
      <c r="O184" s="128" t="s">
        <v>41</v>
      </c>
      <c r="P184" s="128" t="s">
        <v>801</v>
      </c>
    </row>
    <row r="185" spans="1:16" ht="150">
      <c r="A185" s="88">
        <v>127</v>
      </c>
      <c r="B185" s="128" t="s">
        <v>65</v>
      </c>
      <c r="C185" s="128" t="s">
        <v>66</v>
      </c>
      <c r="D185" s="128" t="s">
        <v>84</v>
      </c>
      <c r="E185" s="4" t="s">
        <v>814</v>
      </c>
      <c r="F185" s="128" t="s">
        <v>353</v>
      </c>
      <c r="G185" s="128" t="s">
        <v>59</v>
      </c>
      <c r="H185" s="128" t="s">
        <v>44</v>
      </c>
      <c r="I185" s="128"/>
      <c r="J185" s="128"/>
      <c r="K185" s="128" t="s">
        <v>57</v>
      </c>
      <c r="L185" s="128" t="s">
        <v>40</v>
      </c>
      <c r="M185" s="128">
        <v>1</v>
      </c>
      <c r="N185" s="128" t="s">
        <v>34</v>
      </c>
      <c r="O185" s="128" t="s">
        <v>41</v>
      </c>
      <c r="P185" s="128" t="s">
        <v>817</v>
      </c>
    </row>
    <row r="186" spans="1:16" ht="210">
      <c r="A186" s="88">
        <v>128</v>
      </c>
      <c r="B186" s="128" t="s">
        <v>65</v>
      </c>
      <c r="C186" s="128" t="s">
        <v>66</v>
      </c>
      <c r="D186" s="128" t="s">
        <v>84</v>
      </c>
      <c r="E186" s="4" t="s">
        <v>821</v>
      </c>
      <c r="F186" s="128" t="s">
        <v>353</v>
      </c>
      <c r="G186" s="128" t="s">
        <v>59</v>
      </c>
      <c r="H186" s="128" t="s">
        <v>38</v>
      </c>
      <c r="I186" s="128" t="s">
        <v>56</v>
      </c>
      <c r="J186" s="128"/>
      <c r="K186" s="128" t="s">
        <v>57</v>
      </c>
      <c r="L186" s="128" t="s">
        <v>40</v>
      </c>
      <c r="M186" s="128">
        <v>2</v>
      </c>
      <c r="N186" s="128" t="s">
        <v>824</v>
      </c>
      <c r="O186" s="128" t="s">
        <v>41</v>
      </c>
      <c r="P186" s="128" t="s">
        <v>825</v>
      </c>
    </row>
    <row r="187" spans="1:16" ht="45">
      <c r="A187" s="88">
        <v>129</v>
      </c>
      <c r="B187" s="23" t="s">
        <v>65</v>
      </c>
      <c r="C187" s="23" t="s">
        <v>66</v>
      </c>
      <c r="D187" s="23" t="s">
        <v>84</v>
      </c>
      <c r="E187" s="22" t="s">
        <v>829</v>
      </c>
      <c r="F187" s="23" t="s">
        <v>353</v>
      </c>
      <c r="G187" s="23" t="s">
        <v>59</v>
      </c>
      <c r="H187" s="23" t="s">
        <v>62</v>
      </c>
      <c r="I187" s="23"/>
      <c r="J187" s="23" t="s">
        <v>63</v>
      </c>
      <c r="K187" s="23" t="s">
        <v>57</v>
      </c>
      <c r="L187" s="23" t="s">
        <v>40</v>
      </c>
      <c r="M187" s="23">
        <v>4</v>
      </c>
      <c r="N187" s="23" t="s">
        <v>34</v>
      </c>
      <c r="O187" s="23" t="s">
        <v>41</v>
      </c>
      <c r="P187" s="23" t="s">
        <v>42</v>
      </c>
    </row>
    <row r="188" spans="1:16" s="101" customFormat="1" ht="30">
      <c r="A188" s="128">
        <v>134</v>
      </c>
      <c r="B188" s="128" t="s">
        <v>65</v>
      </c>
      <c r="C188" s="128" t="s">
        <v>66</v>
      </c>
      <c r="D188" s="128" t="s">
        <v>84</v>
      </c>
      <c r="E188" s="4" t="s">
        <v>862</v>
      </c>
      <c r="F188" s="128" t="s">
        <v>353</v>
      </c>
      <c r="G188" s="128" t="s">
        <v>59</v>
      </c>
      <c r="H188" s="128" t="s">
        <v>38</v>
      </c>
      <c r="I188" s="128" t="s">
        <v>68</v>
      </c>
      <c r="J188" s="128"/>
      <c r="K188" s="128" t="s">
        <v>57</v>
      </c>
      <c r="L188" s="128" t="s">
        <v>40</v>
      </c>
      <c r="M188" s="128">
        <v>2</v>
      </c>
      <c r="N188" s="128" t="s">
        <v>34</v>
      </c>
      <c r="O188" s="128" t="s">
        <v>70</v>
      </c>
      <c r="P188" s="128" t="s">
        <v>265</v>
      </c>
    </row>
    <row r="189" spans="1:16" s="99" customFormat="1" ht="97.5" customHeight="1">
      <c r="A189" s="128">
        <v>135</v>
      </c>
      <c r="B189" s="128" t="s">
        <v>65</v>
      </c>
      <c r="C189" s="128" t="s">
        <v>66</v>
      </c>
      <c r="D189" s="128" t="s">
        <v>84</v>
      </c>
      <c r="E189" s="4" t="s">
        <v>866</v>
      </c>
      <c r="F189" s="128" t="s">
        <v>867</v>
      </c>
      <c r="G189" s="128" t="s">
        <v>59</v>
      </c>
      <c r="H189" s="128" t="s">
        <v>38</v>
      </c>
      <c r="I189" s="128" t="s">
        <v>143</v>
      </c>
      <c r="J189" s="128"/>
      <c r="K189" s="128" t="s">
        <v>57</v>
      </c>
      <c r="L189" s="128" t="s">
        <v>40</v>
      </c>
      <c r="M189" s="128">
        <v>1</v>
      </c>
      <c r="N189" s="128" t="s">
        <v>34</v>
      </c>
      <c r="O189" s="128" t="s">
        <v>70</v>
      </c>
      <c r="P189" s="128" t="s">
        <v>870</v>
      </c>
    </row>
    <row r="190" spans="1:16" ht="30">
      <c r="A190" s="128">
        <v>136</v>
      </c>
      <c r="B190" s="128" t="s">
        <v>65</v>
      </c>
      <c r="C190" s="128" t="s">
        <v>66</v>
      </c>
      <c r="D190" s="128" t="s">
        <v>84</v>
      </c>
      <c r="E190" s="4" t="s">
        <v>874</v>
      </c>
      <c r="F190" s="128" t="s">
        <v>353</v>
      </c>
      <c r="G190" s="128" t="s">
        <v>59</v>
      </c>
      <c r="H190" s="128" t="s">
        <v>38</v>
      </c>
      <c r="I190" s="128" t="s">
        <v>56</v>
      </c>
      <c r="J190" s="128"/>
      <c r="K190" s="128" t="s">
        <v>57</v>
      </c>
      <c r="L190" s="128" t="s">
        <v>40</v>
      </c>
      <c r="M190" s="128">
        <v>4</v>
      </c>
      <c r="N190" s="128" t="s">
        <v>34</v>
      </c>
      <c r="O190" s="128" t="s">
        <v>102</v>
      </c>
      <c r="P190" s="128" t="s">
        <v>42</v>
      </c>
    </row>
    <row r="191" spans="1:16" s="8" customFormat="1" ht="28.5" customHeight="1">
      <c r="A191" s="128">
        <v>137</v>
      </c>
      <c r="B191" s="128" t="s">
        <v>65</v>
      </c>
      <c r="C191" s="128" t="s">
        <v>66</v>
      </c>
      <c r="D191" s="128" t="s">
        <v>84</v>
      </c>
      <c r="E191" s="4" t="s">
        <v>880</v>
      </c>
      <c r="F191" s="36" t="s">
        <v>353</v>
      </c>
      <c r="G191" s="128" t="s">
        <v>59</v>
      </c>
      <c r="H191" s="128" t="s">
        <v>38</v>
      </c>
      <c r="I191" s="128" t="s">
        <v>39</v>
      </c>
      <c r="J191" s="128"/>
      <c r="K191" s="128" t="s">
        <v>57</v>
      </c>
      <c r="L191" s="128" t="s">
        <v>40</v>
      </c>
      <c r="M191" s="128">
        <v>1</v>
      </c>
      <c r="N191" s="128" t="s">
        <v>34</v>
      </c>
      <c r="O191" s="128" t="s">
        <v>102</v>
      </c>
      <c r="P191" s="128" t="s">
        <v>107</v>
      </c>
    </row>
    <row r="192" spans="1:16" s="8" customFormat="1" ht="30">
      <c r="A192" s="128">
        <v>141</v>
      </c>
      <c r="B192" s="128" t="s">
        <v>65</v>
      </c>
      <c r="C192" s="128" t="s">
        <v>66</v>
      </c>
      <c r="D192" s="128" t="s">
        <v>84</v>
      </c>
      <c r="E192" s="4" t="s">
        <v>905</v>
      </c>
      <c r="F192" s="36" t="s">
        <v>353</v>
      </c>
      <c r="G192" s="128" t="s">
        <v>59</v>
      </c>
      <c r="H192" s="128" t="s">
        <v>62</v>
      </c>
      <c r="I192" s="128"/>
      <c r="J192" s="128" t="s">
        <v>354</v>
      </c>
      <c r="K192" s="128" t="s">
        <v>57</v>
      </c>
      <c r="L192" s="128" t="s">
        <v>40</v>
      </c>
      <c r="M192" s="128">
        <v>6</v>
      </c>
      <c r="N192" s="128" t="s">
        <v>34</v>
      </c>
      <c r="O192" s="128" t="s">
        <v>70</v>
      </c>
      <c r="P192" s="128" t="s">
        <v>908</v>
      </c>
    </row>
    <row r="193" spans="1:16" s="8" customFormat="1" ht="30">
      <c r="A193" s="128">
        <v>146</v>
      </c>
      <c r="B193" s="128" t="s">
        <v>65</v>
      </c>
      <c r="C193" s="128" t="s">
        <v>66</v>
      </c>
      <c r="D193" s="128" t="s">
        <v>84</v>
      </c>
      <c r="E193" s="4" t="s">
        <v>1504</v>
      </c>
      <c r="F193" s="128" t="s">
        <v>232</v>
      </c>
      <c r="G193" s="128" t="s">
        <v>1463</v>
      </c>
      <c r="H193" s="128" t="s">
        <v>62</v>
      </c>
      <c r="I193" s="128"/>
      <c r="J193" s="128" t="s">
        <v>1505</v>
      </c>
      <c r="K193" s="128" t="s">
        <v>57</v>
      </c>
      <c r="L193" s="128" t="s">
        <v>40</v>
      </c>
      <c r="M193" s="128">
        <v>6</v>
      </c>
      <c r="N193" s="128"/>
      <c r="O193" s="128" t="s">
        <v>41</v>
      </c>
      <c r="P193" s="128" t="s">
        <v>123</v>
      </c>
    </row>
    <row r="194" spans="1:16" s="8" customFormat="1" ht="45">
      <c r="A194" s="128">
        <v>116</v>
      </c>
      <c r="B194" s="128" t="s">
        <v>65</v>
      </c>
      <c r="C194" s="128" t="s">
        <v>66</v>
      </c>
      <c r="D194" s="128" t="s">
        <v>81</v>
      </c>
      <c r="E194" s="4" t="s">
        <v>751</v>
      </c>
      <c r="F194" s="128" t="s">
        <v>752</v>
      </c>
      <c r="G194" s="128" t="s">
        <v>731</v>
      </c>
      <c r="H194" s="128" t="s">
        <v>62</v>
      </c>
      <c r="I194" s="128"/>
      <c r="J194" s="128" t="s">
        <v>753</v>
      </c>
      <c r="K194" s="128" t="s">
        <v>57</v>
      </c>
      <c r="L194" s="128" t="s">
        <v>40</v>
      </c>
      <c r="M194" s="128">
        <v>2</v>
      </c>
      <c r="N194" s="128" t="s">
        <v>34</v>
      </c>
      <c r="O194" s="128" t="s">
        <v>102</v>
      </c>
      <c r="P194" s="128" t="s">
        <v>42</v>
      </c>
    </row>
    <row r="195" spans="1:16" ht="60">
      <c r="A195" s="128">
        <v>79</v>
      </c>
      <c r="B195" s="128" t="s">
        <v>65</v>
      </c>
      <c r="C195" s="128" t="s">
        <v>66</v>
      </c>
      <c r="D195" s="128" t="s">
        <v>75</v>
      </c>
      <c r="E195" s="4" t="s">
        <v>523</v>
      </c>
      <c r="F195" s="128" t="s">
        <v>524</v>
      </c>
      <c r="G195" s="128" t="s">
        <v>43</v>
      </c>
      <c r="H195" s="128" t="s">
        <v>44</v>
      </c>
      <c r="I195" s="128"/>
      <c r="J195" s="128"/>
      <c r="K195" s="128" t="s">
        <v>525</v>
      </c>
      <c r="L195" s="128" t="s">
        <v>40</v>
      </c>
      <c r="M195" s="128">
        <v>3</v>
      </c>
      <c r="N195" s="128" t="s">
        <v>34</v>
      </c>
      <c r="O195" s="128" t="s">
        <v>102</v>
      </c>
      <c r="P195" s="128" t="s">
        <v>95</v>
      </c>
    </row>
    <row r="196" spans="1:16" s="28" customFormat="1" ht="120">
      <c r="A196" s="128">
        <v>81</v>
      </c>
      <c r="B196" s="128" t="s">
        <v>65</v>
      </c>
      <c r="C196" s="128" t="s">
        <v>66</v>
      </c>
      <c r="D196" s="128" t="s">
        <v>75</v>
      </c>
      <c r="E196" s="4" t="s">
        <v>535</v>
      </c>
      <c r="F196" s="128" t="s">
        <v>536</v>
      </c>
      <c r="G196" s="128" t="s">
        <v>43</v>
      </c>
      <c r="H196" s="128" t="s">
        <v>62</v>
      </c>
      <c r="I196" s="128"/>
      <c r="J196" s="128" t="s">
        <v>165</v>
      </c>
      <c r="K196" s="128" t="s">
        <v>99</v>
      </c>
      <c r="L196" s="128" t="s">
        <v>40</v>
      </c>
      <c r="M196" s="128">
        <v>2</v>
      </c>
      <c r="N196" s="128" t="s">
        <v>34</v>
      </c>
      <c r="O196" s="128" t="s">
        <v>539</v>
      </c>
      <c r="P196" s="128" t="s">
        <v>95</v>
      </c>
    </row>
    <row r="197" spans="1:16" s="28" customFormat="1" ht="30">
      <c r="A197" s="128">
        <v>93</v>
      </c>
      <c r="B197" s="128" t="s">
        <v>65</v>
      </c>
      <c r="C197" s="128" t="s">
        <v>66</v>
      </c>
      <c r="D197" s="128" t="s">
        <v>571</v>
      </c>
      <c r="E197" s="4" t="s">
        <v>621</v>
      </c>
      <c r="F197" s="128" t="s">
        <v>106</v>
      </c>
      <c r="G197" s="128" t="s">
        <v>43</v>
      </c>
      <c r="H197" s="128" t="s">
        <v>44</v>
      </c>
      <c r="I197" s="128"/>
      <c r="J197" s="128"/>
      <c r="K197" s="128" t="s">
        <v>72</v>
      </c>
      <c r="L197" s="128" t="s">
        <v>40</v>
      </c>
      <c r="M197" s="128">
        <v>4</v>
      </c>
      <c r="N197" s="128" t="s">
        <v>624</v>
      </c>
      <c r="O197" s="128" t="s">
        <v>102</v>
      </c>
      <c r="P197" s="128" t="s">
        <v>95</v>
      </c>
    </row>
    <row r="198" spans="1:16" ht="30">
      <c r="A198" s="128">
        <v>102</v>
      </c>
      <c r="B198" s="128" t="s">
        <v>65</v>
      </c>
      <c r="C198" s="128" t="s">
        <v>66</v>
      </c>
      <c r="D198" s="128" t="s">
        <v>73</v>
      </c>
      <c r="E198" s="4" t="s">
        <v>676</v>
      </c>
      <c r="F198" s="128" t="s">
        <v>677</v>
      </c>
      <c r="G198" s="128" t="s">
        <v>678</v>
      </c>
      <c r="H198" s="128" t="s">
        <v>38</v>
      </c>
      <c r="I198" s="128" t="s">
        <v>39</v>
      </c>
      <c r="J198" s="128"/>
      <c r="K198" s="128" t="s">
        <v>679</v>
      </c>
      <c r="L198" s="128" t="s">
        <v>40</v>
      </c>
      <c r="M198" s="128">
        <v>2</v>
      </c>
      <c r="N198" s="128" t="s">
        <v>34</v>
      </c>
      <c r="O198" s="128" t="s">
        <v>102</v>
      </c>
      <c r="P198" s="128" t="s">
        <v>42</v>
      </c>
    </row>
    <row r="199" spans="1:16" ht="45">
      <c r="A199" s="128">
        <v>77</v>
      </c>
      <c r="B199" s="128" t="s">
        <v>65</v>
      </c>
      <c r="C199" s="128" t="s">
        <v>66</v>
      </c>
      <c r="D199" s="128" t="s">
        <v>75</v>
      </c>
      <c r="E199" s="4" t="s">
        <v>513</v>
      </c>
      <c r="F199" s="128" t="s">
        <v>514</v>
      </c>
      <c r="G199" s="128" t="s">
        <v>78</v>
      </c>
      <c r="H199" s="128" t="s">
        <v>62</v>
      </c>
      <c r="I199" s="128"/>
      <c r="J199" s="128" t="s">
        <v>63</v>
      </c>
      <c r="K199" s="128" t="s">
        <v>99</v>
      </c>
      <c r="L199" s="128" t="s">
        <v>40</v>
      </c>
      <c r="M199" s="128">
        <v>1</v>
      </c>
      <c r="N199" s="128" t="s">
        <v>517</v>
      </c>
      <c r="O199" s="128" t="s">
        <v>102</v>
      </c>
      <c r="P199" s="128" t="s">
        <v>518</v>
      </c>
    </row>
    <row r="200" spans="1:16" ht="75">
      <c r="A200" s="128">
        <v>97</v>
      </c>
      <c r="B200" s="128" t="s">
        <v>65</v>
      </c>
      <c r="C200" s="128" t="s">
        <v>66</v>
      </c>
      <c r="D200" s="128" t="s">
        <v>571</v>
      </c>
      <c r="E200" s="4" t="s">
        <v>642</v>
      </c>
      <c r="F200" s="128" t="s">
        <v>643</v>
      </c>
      <c r="G200" s="128" t="s">
        <v>78</v>
      </c>
      <c r="H200" s="128" t="s">
        <v>62</v>
      </c>
      <c r="I200" s="128"/>
      <c r="J200" s="128" t="s">
        <v>165</v>
      </c>
      <c r="K200" s="128" t="s">
        <v>72</v>
      </c>
      <c r="L200" s="128" t="s">
        <v>40</v>
      </c>
      <c r="M200" s="128">
        <v>2</v>
      </c>
      <c r="N200" s="128" t="s">
        <v>647</v>
      </c>
      <c r="O200" s="128" t="s">
        <v>41</v>
      </c>
      <c r="P200" s="128" t="s">
        <v>648</v>
      </c>
    </row>
    <row r="201" spans="1:16" ht="45">
      <c r="A201" s="128">
        <v>126</v>
      </c>
      <c r="B201" s="128" t="s">
        <v>65</v>
      </c>
      <c r="C201" s="128" t="s">
        <v>66</v>
      </c>
      <c r="D201" s="128" t="s">
        <v>84</v>
      </c>
      <c r="E201" s="4" t="s">
        <v>808</v>
      </c>
      <c r="F201" s="128" t="s">
        <v>809</v>
      </c>
      <c r="G201" s="128" t="s">
        <v>78</v>
      </c>
      <c r="H201" s="128" t="s">
        <v>62</v>
      </c>
      <c r="I201" s="128"/>
      <c r="J201" s="128" t="s">
        <v>63</v>
      </c>
      <c r="K201" s="128" t="s">
        <v>57</v>
      </c>
      <c r="L201" s="128" t="s">
        <v>40</v>
      </c>
      <c r="M201" s="128">
        <v>1</v>
      </c>
      <c r="N201" s="128" t="s">
        <v>34</v>
      </c>
      <c r="O201" s="128" t="s">
        <v>46</v>
      </c>
      <c r="P201" s="128" t="s">
        <v>42</v>
      </c>
    </row>
    <row r="202" spans="1:16" ht="105">
      <c r="A202" s="128">
        <v>154</v>
      </c>
      <c r="B202" s="128" t="s">
        <v>65</v>
      </c>
      <c r="C202" s="128" t="s">
        <v>66</v>
      </c>
      <c r="D202" s="128" t="s">
        <v>85</v>
      </c>
      <c r="E202" s="4" t="s">
        <v>960</v>
      </c>
      <c r="F202" s="128" t="s">
        <v>961</v>
      </c>
      <c r="G202" s="128" t="s">
        <v>78</v>
      </c>
      <c r="H202" s="128" t="s">
        <v>62</v>
      </c>
      <c r="I202" s="128"/>
      <c r="J202" s="128" t="s">
        <v>63</v>
      </c>
      <c r="K202" s="128" t="s">
        <v>949</v>
      </c>
      <c r="L202" s="128" t="s">
        <v>40</v>
      </c>
      <c r="M202" s="128">
        <v>1</v>
      </c>
      <c r="N202" s="128" t="s">
        <v>34</v>
      </c>
      <c r="O202" s="128" t="s">
        <v>102</v>
      </c>
      <c r="P202" s="128" t="s">
        <v>965</v>
      </c>
    </row>
    <row r="203" spans="1:16" ht="75">
      <c r="A203" s="128">
        <v>82</v>
      </c>
      <c r="B203" s="128" t="s">
        <v>65</v>
      </c>
      <c r="C203" s="128" t="s">
        <v>66</v>
      </c>
      <c r="D203" s="128" t="s">
        <v>75</v>
      </c>
      <c r="E203" s="4" t="s">
        <v>541</v>
      </c>
      <c r="F203" s="128" t="s">
        <v>542</v>
      </c>
      <c r="G203" s="128" t="s">
        <v>55</v>
      </c>
      <c r="H203" s="128" t="s">
        <v>44</v>
      </c>
      <c r="I203" s="128"/>
      <c r="J203" s="128"/>
      <c r="K203" s="128" t="s">
        <v>99</v>
      </c>
      <c r="L203" s="128" t="s">
        <v>40</v>
      </c>
      <c r="M203" s="128">
        <v>2</v>
      </c>
      <c r="N203" s="128" t="s">
        <v>34</v>
      </c>
      <c r="O203" s="128" t="s">
        <v>102</v>
      </c>
      <c r="P203" s="128" t="s">
        <v>42</v>
      </c>
    </row>
    <row r="204" spans="1:16" s="8" customFormat="1" ht="120">
      <c r="A204" s="128">
        <v>83</v>
      </c>
      <c r="B204" s="128" t="s">
        <v>65</v>
      </c>
      <c r="C204" s="128" t="s">
        <v>66</v>
      </c>
      <c r="D204" s="128" t="s">
        <v>75</v>
      </c>
      <c r="E204" s="4" t="s">
        <v>548</v>
      </c>
      <c r="F204" s="128" t="s">
        <v>549</v>
      </c>
      <c r="G204" s="128" t="s">
        <v>55</v>
      </c>
      <c r="H204" s="128" t="s">
        <v>38</v>
      </c>
      <c r="I204" s="128" t="s">
        <v>143</v>
      </c>
      <c r="J204" s="128"/>
      <c r="K204" s="128" t="s">
        <v>550</v>
      </c>
      <c r="L204" s="128" t="s">
        <v>40</v>
      </c>
      <c r="M204" s="128">
        <v>2</v>
      </c>
      <c r="N204" s="128" t="s">
        <v>34</v>
      </c>
      <c r="O204" s="128" t="s">
        <v>46</v>
      </c>
      <c r="P204" s="128" t="s">
        <v>42</v>
      </c>
    </row>
    <row r="205" spans="1:16" s="8" customFormat="1" ht="180">
      <c r="A205" s="128">
        <v>84</v>
      </c>
      <c r="B205" s="128" t="s">
        <v>65</v>
      </c>
      <c r="C205" s="128" t="s">
        <v>66</v>
      </c>
      <c r="D205" s="128" t="s">
        <v>75</v>
      </c>
      <c r="E205" s="4" t="s">
        <v>557</v>
      </c>
      <c r="F205" s="128" t="s">
        <v>558</v>
      </c>
      <c r="G205" s="128" t="s">
        <v>55</v>
      </c>
      <c r="H205" s="128" t="s">
        <v>44</v>
      </c>
      <c r="I205" s="128"/>
      <c r="J205" s="128"/>
      <c r="K205" s="128" t="s">
        <v>99</v>
      </c>
      <c r="L205" s="128" t="s">
        <v>40</v>
      </c>
      <c r="M205" s="128">
        <v>2</v>
      </c>
      <c r="N205" s="128" t="s">
        <v>562</v>
      </c>
      <c r="O205" s="128" t="s">
        <v>102</v>
      </c>
      <c r="P205" s="128" t="s">
        <v>96</v>
      </c>
    </row>
    <row r="206" spans="1:16" s="8" customFormat="1" ht="135">
      <c r="A206" s="128">
        <v>87</v>
      </c>
      <c r="B206" s="128" t="s">
        <v>65</v>
      </c>
      <c r="C206" s="128" t="s">
        <v>66</v>
      </c>
      <c r="D206" s="128" t="s">
        <v>571</v>
      </c>
      <c r="E206" s="4" t="s">
        <v>581</v>
      </c>
      <c r="F206" s="128" t="s">
        <v>582</v>
      </c>
      <c r="G206" s="128" t="s">
        <v>55</v>
      </c>
      <c r="H206" s="128" t="s">
        <v>38</v>
      </c>
      <c r="I206" s="128" t="s">
        <v>39</v>
      </c>
      <c r="J206" s="128"/>
      <c r="K206" s="128" t="s">
        <v>72</v>
      </c>
      <c r="L206" s="128" t="s">
        <v>40</v>
      </c>
      <c r="M206" s="128">
        <v>2</v>
      </c>
      <c r="N206" s="128" t="s">
        <v>585</v>
      </c>
      <c r="O206" s="128" t="s">
        <v>586</v>
      </c>
      <c r="P206" s="128" t="s">
        <v>96</v>
      </c>
    </row>
    <row r="207" spans="1:16" s="8" customFormat="1" ht="135">
      <c r="A207" s="128">
        <v>96</v>
      </c>
      <c r="B207" s="128" t="s">
        <v>65</v>
      </c>
      <c r="C207" s="128" t="s">
        <v>66</v>
      </c>
      <c r="D207" s="128" t="s">
        <v>571</v>
      </c>
      <c r="E207" s="4" t="s">
        <v>635</v>
      </c>
      <c r="F207" s="128" t="s">
        <v>636</v>
      </c>
      <c r="G207" s="128" t="s">
        <v>55</v>
      </c>
      <c r="H207" s="128" t="s">
        <v>62</v>
      </c>
      <c r="I207" s="128"/>
      <c r="J207" s="128" t="s">
        <v>165</v>
      </c>
      <c r="K207" s="128" t="s">
        <v>72</v>
      </c>
      <c r="L207" s="128" t="s">
        <v>40</v>
      </c>
      <c r="M207" s="36">
        <v>2</v>
      </c>
      <c r="N207" s="128" t="s">
        <v>638</v>
      </c>
      <c r="O207" s="128" t="s">
        <v>102</v>
      </c>
      <c r="P207" s="128" t="s">
        <v>95</v>
      </c>
    </row>
    <row r="208" spans="1:16" s="8" customFormat="1" ht="30">
      <c r="A208" s="128">
        <v>106</v>
      </c>
      <c r="B208" s="128" t="s">
        <v>65</v>
      </c>
      <c r="C208" s="128" t="s">
        <v>66</v>
      </c>
      <c r="D208" s="128" t="s">
        <v>73</v>
      </c>
      <c r="E208" s="4" t="s">
        <v>698</v>
      </c>
      <c r="F208" s="128" t="s">
        <v>674</v>
      </c>
      <c r="G208" s="128" t="s">
        <v>55</v>
      </c>
      <c r="H208" s="128" t="s">
        <v>44</v>
      </c>
      <c r="I208" s="128"/>
      <c r="J208" s="128"/>
      <c r="K208" s="128" t="s">
        <v>74</v>
      </c>
      <c r="L208" s="128" t="s">
        <v>40</v>
      </c>
      <c r="M208" s="128">
        <v>1</v>
      </c>
      <c r="N208" s="128" t="s">
        <v>700</v>
      </c>
      <c r="O208" s="128" t="s">
        <v>41</v>
      </c>
      <c r="P208" s="128" t="s">
        <v>42</v>
      </c>
    </row>
    <row r="209" spans="1:16" s="8" customFormat="1" ht="45">
      <c r="A209" s="128">
        <v>107</v>
      </c>
      <c r="B209" s="128" t="s">
        <v>65</v>
      </c>
      <c r="C209" s="128" t="s">
        <v>66</v>
      </c>
      <c r="D209" s="128" t="s">
        <v>73</v>
      </c>
      <c r="E209" s="4" t="s">
        <v>704</v>
      </c>
      <c r="F209" s="128" t="s">
        <v>705</v>
      </c>
      <c r="G209" s="128" t="s">
        <v>55</v>
      </c>
      <c r="H209" s="128" t="s">
        <v>44</v>
      </c>
      <c r="I209" s="128"/>
      <c r="J209" s="128"/>
      <c r="K209" s="128" t="s">
        <v>74</v>
      </c>
      <c r="L209" s="128" t="s">
        <v>40</v>
      </c>
      <c r="M209" s="128">
        <v>6</v>
      </c>
      <c r="N209" s="128" t="s">
        <v>34</v>
      </c>
      <c r="O209" s="128" t="s">
        <v>46</v>
      </c>
      <c r="P209" s="128" t="s">
        <v>42</v>
      </c>
    </row>
    <row r="210" spans="1:16" ht="105">
      <c r="A210" s="128">
        <v>119</v>
      </c>
      <c r="B210" s="128" t="s">
        <v>65</v>
      </c>
      <c r="C210" s="128" t="s">
        <v>66</v>
      </c>
      <c r="D210" s="128" t="s">
        <v>83</v>
      </c>
      <c r="E210" s="110" t="s">
        <v>766</v>
      </c>
      <c r="F210" s="123" t="s">
        <v>767</v>
      </c>
      <c r="G210" s="123" t="s">
        <v>55</v>
      </c>
      <c r="H210" s="128" t="s">
        <v>38</v>
      </c>
      <c r="I210" s="128" t="s">
        <v>39</v>
      </c>
      <c r="J210" s="128"/>
      <c r="K210" s="128" t="s">
        <v>768</v>
      </c>
      <c r="L210" s="123" t="s">
        <v>40</v>
      </c>
      <c r="M210" s="123">
        <v>2</v>
      </c>
      <c r="N210" s="128" t="s">
        <v>34</v>
      </c>
      <c r="O210" s="128" t="s">
        <v>381</v>
      </c>
      <c r="P210" s="128" t="s">
        <v>42</v>
      </c>
    </row>
    <row r="211" spans="1:16" s="15" customFormat="1" ht="120">
      <c r="A211" s="128">
        <v>120</v>
      </c>
      <c r="B211" s="128" t="s">
        <v>65</v>
      </c>
      <c r="C211" s="128" t="s">
        <v>66</v>
      </c>
      <c r="D211" s="128" t="s">
        <v>83</v>
      </c>
      <c r="E211" s="4" t="s">
        <v>772</v>
      </c>
      <c r="F211" s="128" t="s">
        <v>773</v>
      </c>
      <c r="G211" s="62" t="s">
        <v>55</v>
      </c>
      <c r="H211" s="128" t="s">
        <v>38</v>
      </c>
      <c r="I211" s="128" t="s">
        <v>39</v>
      </c>
      <c r="J211" s="128"/>
      <c r="K211" s="124" t="s">
        <v>101</v>
      </c>
      <c r="L211" s="62" t="s">
        <v>40</v>
      </c>
      <c r="M211" s="62">
        <v>1</v>
      </c>
      <c r="N211" s="128" t="s">
        <v>777</v>
      </c>
      <c r="O211" s="128" t="s">
        <v>46</v>
      </c>
      <c r="P211" s="128" t="s">
        <v>42</v>
      </c>
    </row>
    <row r="212" spans="1:16" s="15" customFormat="1" ht="45">
      <c r="A212" s="88">
        <v>122</v>
      </c>
      <c r="B212" s="128" t="s">
        <v>65</v>
      </c>
      <c r="C212" s="128" t="s">
        <v>66</v>
      </c>
      <c r="D212" s="128" t="s">
        <v>84</v>
      </c>
      <c r="E212" s="4" t="s">
        <v>786</v>
      </c>
      <c r="F212" s="128" t="s">
        <v>787</v>
      </c>
      <c r="G212" s="128" t="s">
        <v>55</v>
      </c>
      <c r="H212" s="128" t="s">
        <v>38</v>
      </c>
      <c r="I212" s="128" t="s">
        <v>68</v>
      </c>
      <c r="J212" s="128"/>
      <c r="K212" s="124" t="s">
        <v>57</v>
      </c>
      <c r="L212" s="62" t="s">
        <v>40</v>
      </c>
      <c r="M212" s="62">
        <v>4</v>
      </c>
      <c r="N212" s="128" t="s">
        <v>34</v>
      </c>
      <c r="O212" s="128" t="s">
        <v>41</v>
      </c>
      <c r="P212" s="128" t="s">
        <v>265</v>
      </c>
    </row>
    <row r="213" spans="1:16" s="15" customFormat="1" ht="45">
      <c r="A213" s="88">
        <v>130</v>
      </c>
      <c r="B213" s="128" t="s">
        <v>65</v>
      </c>
      <c r="C213" s="128" t="s">
        <v>66</v>
      </c>
      <c r="D213" s="124" t="s">
        <v>84</v>
      </c>
      <c r="E213" s="61" t="s">
        <v>835</v>
      </c>
      <c r="F213" s="62" t="s">
        <v>836</v>
      </c>
      <c r="G213" s="62" t="s">
        <v>55</v>
      </c>
      <c r="H213" s="128" t="s">
        <v>38</v>
      </c>
      <c r="I213" s="128" t="s">
        <v>143</v>
      </c>
      <c r="J213" s="128"/>
      <c r="K213" s="124" t="s">
        <v>57</v>
      </c>
      <c r="L213" s="62" t="s">
        <v>40</v>
      </c>
      <c r="M213" s="62">
        <v>1</v>
      </c>
      <c r="N213" s="128" t="s">
        <v>840</v>
      </c>
      <c r="O213" s="128" t="s">
        <v>41</v>
      </c>
      <c r="P213" s="128" t="s">
        <v>42</v>
      </c>
    </row>
    <row r="214" spans="1:16" s="7" customFormat="1" ht="30">
      <c r="A214" s="88">
        <v>131</v>
      </c>
      <c r="B214" s="128" t="s">
        <v>65</v>
      </c>
      <c r="C214" s="128" t="s">
        <v>66</v>
      </c>
      <c r="D214" s="124" t="s">
        <v>84</v>
      </c>
      <c r="E214" s="61" t="s">
        <v>842</v>
      </c>
      <c r="F214" s="62" t="s">
        <v>843</v>
      </c>
      <c r="G214" s="62" t="s">
        <v>55</v>
      </c>
      <c r="H214" s="128" t="s">
        <v>38</v>
      </c>
      <c r="I214" s="128" t="s">
        <v>39</v>
      </c>
      <c r="J214" s="128"/>
      <c r="K214" s="124" t="s">
        <v>57</v>
      </c>
      <c r="L214" s="62" t="s">
        <v>40</v>
      </c>
      <c r="M214" s="62">
        <v>3</v>
      </c>
      <c r="N214" s="128" t="s">
        <v>34</v>
      </c>
      <c r="O214" s="128" t="s">
        <v>46</v>
      </c>
      <c r="P214" s="128" t="s">
        <v>42</v>
      </c>
    </row>
    <row r="215" spans="1:16" ht="30">
      <c r="A215" s="88">
        <v>132</v>
      </c>
      <c r="B215" s="128" t="s">
        <v>65</v>
      </c>
      <c r="C215" s="128" t="s">
        <v>66</v>
      </c>
      <c r="D215" s="124" t="s">
        <v>84</v>
      </c>
      <c r="E215" s="61" t="s">
        <v>848</v>
      </c>
      <c r="F215" s="62" t="s">
        <v>843</v>
      </c>
      <c r="G215" s="62" t="s">
        <v>55</v>
      </c>
      <c r="H215" s="128" t="s">
        <v>38</v>
      </c>
      <c r="I215" s="128" t="s">
        <v>39</v>
      </c>
      <c r="J215" s="128"/>
      <c r="K215" s="124" t="s">
        <v>57</v>
      </c>
      <c r="L215" s="62" t="s">
        <v>40</v>
      </c>
      <c r="M215" s="62">
        <v>1</v>
      </c>
      <c r="N215" s="128" t="s">
        <v>34</v>
      </c>
      <c r="O215" s="128" t="s">
        <v>102</v>
      </c>
      <c r="P215" s="128" t="s">
        <v>42</v>
      </c>
    </row>
    <row r="216" spans="1:16" ht="120">
      <c r="A216" s="88">
        <v>138</v>
      </c>
      <c r="B216" s="128" t="s">
        <v>65</v>
      </c>
      <c r="C216" s="128" t="s">
        <v>66</v>
      </c>
      <c r="D216" s="124" t="s">
        <v>84</v>
      </c>
      <c r="E216" s="61" t="s">
        <v>886</v>
      </c>
      <c r="F216" s="62" t="s">
        <v>887</v>
      </c>
      <c r="G216" s="62" t="s">
        <v>55</v>
      </c>
      <c r="H216" s="128" t="s">
        <v>62</v>
      </c>
      <c r="I216" s="128"/>
      <c r="J216" s="128" t="s">
        <v>63</v>
      </c>
      <c r="K216" s="124" t="s">
        <v>57</v>
      </c>
      <c r="L216" s="62" t="s">
        <v>40</v>
      </c>
      <c r="M216" s="62">
        <v>4</v>
      </c>
      <c r="N216" s="128" t="s">
        <v>34</v>
      </c>
      <c r="O216" s="128" t="s">
        <v>41</v>
      </c>
      <c r="P216" s="128" t="s">
        <v>891</v>
      </c>
    </row>
    <row r="217" spans="1:16" s="7" customFormat="1" ht="90">
      <c r="A217" s="88">
        <v>140</v>
      </c>
      <c r="B217" s="128" t="s">
        <v>65</v>
      </c>
      <c r="C217" s="128" t="s">
        <v>66</v>
      </c>
      <c r="D217" s="124" t="s">
        <v>84</v>
      </c>
      <c r="E217" s="61" t="s">
        <v>900</v>
      </c>
      <c r="F217" s="62" t="s">
        <v>901</v>
      </c>
      <c r="G217" s="62" t="s">
        <v>55</v>
      </c>
      <c r="H217" s="128" t="s">
        <v>38</v>
      </c>
      <c r="I217" s="128" t="s">
        <v>143</v>
      </c>
      <c r="J217" s="128"/>
      <c r="K217" s="124" t="s">
        <v>57</v>
      </c>
      <c r="L217" s="62" t="s">
        <v>40</v>
      </c>
      <c r="M217" s="62">
        <v>4</v>
      </c>
      <c r="N217" s="128" t="s">
        <v>90</v>
      </c>
      <c r="O217" s="128" t="s">
        <v>34</v>
      </c>
      <c r="P217" s="128" t="s">
        <v>34</v>
      </c>
    </row>
    <row r="218" spans="1:16" ht="90">
      <c r="A218" s="88">
        <v>92</v>
      </c>
      <c r="B218" s="128" t="s">
        <v>65</v>
      </c>
      <c r="C218" s="128" t="s">
        <v>66</v>
      </c>
      <c r="D218" s="124" t="s">
        <v>571</v>
      </c>
      <c r="E218" s="61" t="s">
        <v>615</v>
      </c>
      <c r="F218" s="62" t="s">
        <v>616</v>
      </c>
      <c r="G218" s="62" t="s">
        <v>617</v>
      </c>
      <c r="H218" s="128" t="s">
        <v>44</v>
      </c>
      <c r="I218" s="128"/>
      <c r="J218" s="128"/>
      <c r="K218" s="124" t="s">
        <v>72</v>
      </c>
      <c r="L218" s="62" t="s">
        <v>40</v>
      </c>
      <c r="M218" s="62">
        <v>1</v>
      </c>
      <c r="N218" s="128" t="s">
        <v>34</v>
      </c>
      <c r="O218" s="128" t="s">
        <v>102</v>
      </c>
      <c r="P218" s="128" t="s">
        <v>95</v>
      </c>
    </row>
    <row r="219" spans="1:16" s="15" customFormat="1" ht="105">
      <c r="A219" s="88">
        <v>95</v>
      </c>
      <c r="B219" s="128" t="s">
        <v>65</v>
      </c>
      <c r="C219" s="128" t="s">
        <v>66</v>
      </c>
      <c r="D219" s="124" t="s">
        <v>571</v>
      </c>
      <c r="E219" s="61" t="s">
        <v>626</v>
      </c>
      <c r="F219" s="62" t="s">
        <v>627</v>
      </c>
      <c r="G219" s="62" t="s">
        <v>617</v>
      </c>
      <c r="H219" s="128" t="s">
        <v>62</v>
      </c>
      <c r="I219" s="128"/>
      <c r="J219" s="128" t="s">
        <v>165</v>
      </c>
      <c r="K219" s="124" t="s">
        <v>72</v>
      </c>
      <c r="L219" s="62" t="s">
        <v>40</v>
      </c>
      <c r="M219" s="62">
        <v>3</v>
      </c>
      <c r="N219" s="128" t="s">
        <v>629</v>
      </c>
      <c r="O219" s="128" t="s">
        <v>630</v>
      </c>
      <c r="P219" s="128" t="s">
        <v>631</v>
      </c>
    </row>
    <row r="220" spans="1:16" s="15" customFormat="1" ht="60">
      <c r="A220" s="88">
        <v>65</v>
      </c>
      <c r="B220" s="128" t="s">
        <v>65</v>
      </c>
      <c r="C220" s="128" t="s">
        <v>66</v>
      </c>
      <c r="D220" s="124" t="s">
        <v>71</v>
      </c>
      <c r="E220" s="61" t="s">
        <v>455</v>
      </c>
      <c r="F220" s="62" t="s">
        <v>456</v>
      </c>
      <c r="G220" s="62" t="s">
        <v>120</v>
      </c>
      <c r="H220" s="128" t="s">
        <v>38</v>
      </c>
      <c r="I220" s="128" t="s">
        <v>143</v>
      </c>
      <c r="J220" s="128"/>
      <c r="K220" s="124" t="s">
        <v>87</v>
      </c>
      <c r="L220" s="62" t="s">
        <v>40</v>
      </c>
      <c r="M220" s="62">
        <v>1</v>
      </c>
      <c r="N220" s="128" t="s">
        <v>34</v>
      </c>
      <c r="O220" s="128" t="s">
        <v>46</v>
      </c>
      <c r="P220" s="128" t="s">
        <v>42</v>
      </c>
    </row>
    <row r="221" spans="1:16" ht="45">
      <c r="A221" s="88">
        <v>101</v>
      </c>
      <c r="B221" s="128" t="s">
        <v>65</v>
      </c>
      <c r="C221" s="128" t="s">
        <v>66</v>
      </c>
      <c r="D221" s="124" t="s">
        <v>73</v>
      </c>
      <c r="E221" s="61" t="s">
        <v>669</v>
      </c>
      <c r="F221" s="62" t="s">
        <v>670</v>
      </c>
      <c r="G221" s="62" t="s">
        <v>120</v>
      </c>
      <c r="H221" s="128" t="s">
        <v>62</v>
      </c>
      <c r="I221" s="128"/>
      <c r="J221" s="128" t="s">
        <v>63</v>
      </c>
      <c r="K221" s="124" t="s">
        <v>57</v>
      </c>
      <c r="L221" s="62" t="s">
        <v>40</v>
      </c>
      <c r="M221" s="62">
        <v>3</v>
      </c>
      <c r="N221" s="128" t="s">
        <v>674</v>
      </c>
      <c r="O221" s="128" t="s">
        <v>102</v>
      </c>
      <c r="P221" s="128" t="s">
        <v>96</v>
      </c>
    </row>
    <row r="222" spans="1:16" s="7" customFormat="1" ht="90">
      <c r="A222" s="128">
        <v>147</v>
      </c>
      <c r="B222" s="39" t="s">
        <v>65</v>
      </c>
      <c r="C222" s="39" t="s">
        <v>66</v>
      </c>
      <c r="D222" s="129" t="s">
        <v>912</v>
      </c>
      <c r="E222" s="144" t="s">
        <v>913</v>
      </c>
      <c r="F222" s="139" t="s">
        <v>914</v>
      </c>
      <c r="G222" s="139" t="s">
        <v>120</v>
      </c>
      <c r="H222" s="39" t="s">
        <v>38</v>
      </c>
      <c r="I222" s="39" t="s">
        <v>39</v>
      </c>
      <c r="J222" s="39"/>
      <c r="K222" s="129" t="s">
        <v>72</v>
      </c>
      <c r="L222" s="139" t="s">
        <v>40</v>
      </c>
      <c r="M222" s="139">
        <v>1</v>
      </c>
      <c r="N222" s="39" t="s">
        <v>34</v>
      </c>
      <c r="O222" s="39" t="s">
        <v>53</v>
      </c>
      <c r="P222" s="39" t="s">
        <v>918</v>
      </c>
    </row>
    <row r="223" spans="1:16" s="7" customFormat="1" ht="45">
      <c r="A223" s="128">
        <v>61</v>
      </c>
      <c r="B223" s="128" t="s">
        <v>1428</v>
      </c>
      <c r="C223" s="128" t="s">
        <v>66</v>
      </c>
      <c r="D223" s="124" t="s">
        <v>67</v>
      </c>
      <c r="E223" s="61" t="s">
        <v>1458</v>
      </c>
      <c r="F223" s="62" t="s">
        <v>1055</v>
      </c>
      <c r="G223" s="62" t="s">
        <v>59</v>
      </c>
      <c r="H223" s="128" t="s">
        <v>62</v>
      </c>
      <c r="I223" s="128"/>
      <c r="J223" s="128" t="s">
        <v>1443</v>
      </c>
      <c r="K223" s="124" t="s">
        <v>57</v>
      </c>
      <c r="L223" s="62" t="s">
        <v>40</v>
      </c>
      <c r="M223" s="62">
        <v>4</v>
      </c>
      <c r="N223" s="128" t="s">
        <v>34</v>
      </c>
      <c r="O223" s="128" t="s">
        <v>80</v>
      </c>
      <c r="P223" s="128" t="s">
        <v>265</v>
      </c>
    </row>
    <row r="224" spans="1:16" s="7" customFormat="1" ht="30">
      <c r="A224" s="128">
        <v>143</v>
      </c>
      <c r="B224" s="128" t="s">
        <v>1428</v>
      </c>
      <c r="C224" s="128" t="s">
        <v>66</v>
      </c>
      <c r="D224" s="124" t="s">
        <v>84</v>
      </c>
      <c r="E224" s="61" t="s">
        <v>1435</v>
      </c>
      <c r="F224" s="62" t="s">
        <v>1436</v>
      </c>
      <c r="G224" s="62" t="s">
        <v>59</v>
      </c>
      <c r="H224" s="128" t="s">
        <v>44</v>
      </c>
      <c r="I224" s="128"/>
      <c r="J224" s="128"/>
      <c r="K224" s="124" t="s">
        <v>57</v>
      </c>
      <c r="L224" s="62" t="s">
        <v>40</v>
      </c>
      <c r="M224" s="62">
        <v>1</v>
      </c>
      <c r="N224" s="128" t="s">
        <v>34</v>
      </c>
      <c r="O224" s="128" t="s">
        <v>102</v>
      </c>
      <c r="P224" s="128" t="s">
        <v>1439</v>
      </c>
    </row>
    <row r="225" spans="1:16" s="7" customFormat="1" ht="180">
      <c r="A225" s="128">
        <v>108</v>
      </c>
      <c r="B225" s="128" t="s">
        <v>1428</v>
      </c>
      <c r="C225" s="128" t="s">
        <v>66</v>
      </c>
      <c r="D225" s="124" t="s">
        <v>73</v>
      </c>
      <c r="E225" s="61" t="s">
        <v>1442</v>
      </c>
      <c r="F225" s="62" t="s">
        <v>1441</v>
      </c>
      <c r="G225" s="62" t="s">
        <v>55</v>
      </c>
      <c r="H225" s="128" t="s">
        <v>62</v>
      </c>
      <c r="I225" s="128"/>
      <c r="J225" s="128" t="s">
        <v>1560</v>
      </c>
      <c r="K225" s="124" t="s">
        <v>57</v>
      </c>
      <c r="L225" s="62" t="s">
        <v>1088</v>
      </c>
      <c r="M225" s="62">
        <v>2</v>
      </c>
      <c r="N225" s="128"/>
      <c r="O225" s="128" t="s">
        <v>102</v>
      </c>
      <c r="P225" s="128" t="s">
        <v>95</v>
      </c>
    </row>
    <row r="226" spans="1:16" s="7" customFormat="1" ht="140.25">
      <c r="A226" s="128">
        <v>213</v>
      </c>
      <c r="B226" s="25" t="s">
        <v>103</v>
      </c>
      <c r="C226" s="25" t="s">
        <v>104</v>
      </c>
      <c r="D226" s="52" t="s">
        <v>1236</v>
      </c>
      <c r="E226" s="53" t="s">
        <v>1853</v>
      </c>
      <c r="F226" s="33" t="s">
        <v>1818</v>
      </c>
      <c r="G226" s="33" t="s">
        <v>1692</v>
      </c>
      <c r="H226" s="25" t="s">
        <v>38</v>
      </c>
      <c r="I226" s="25" t="s">
        <v>1576</v>
      </c>
      <c r="J226" s="25" t="s">
        <v>1822</v>
      </c>
      <c r="K226" s="52" t="s">
        <v>1238</v>
      </c>
      <c r="L226" s="33" t="s">
        <v>1317</v>
      </c>
      <c r="M226" s="33">
        <v>1</v>
      </c>
      <c r="N226" s="25" t="s">
        <v>1694</v>
      </c>
      <c r="O226" s="58" t="s">
        <v>1571</v>
      </c>
      <c r="P226" s="58" t="s">
        <v>1674</v>
      </c>
    </row>
    <row r="227" spans="1:16" s="7" customFormat="1" ht="60">
      <c r="A227" s="88">
        <v>214</v>
      </c>
      <c r="B227" s="128" t="s">
        <v>103</v>
      </c>
      <c r="C227" s="128" t="s">
        <v>104</v>
      </c>
      <c r="D227" s="54" t="s">
        <v>1236</v>
      </c>
      <c r="E227" s="55" t="s">
        <v>1854</v>
      </c>
      <c r="F227" s="56" t="s">
        <v>1697</v>
      </c>
      <c r="G227" s="56" t="s">
        <v>1692</v>
      </c>
      <c r="H227" s="128" t="s">
        <v>38</v>
      </c>
      <c r="I227" s="128" t="s">
        <v>39</v>
      </c>
      <c r="J227" s="47" t="s">
        <v>1822</v>
      </c>
      <c r="K227" s="54" t="s">
        <v>1238</v>
      </c>
      <c r="L227" s="56" t="s">
        <v>1317</v>
      </c>
      <c r="M227" s="56">
        <v>1</v>
      </c>
      <c r="N227" s="128" t="s">
        <v>1701</v>
      </c>
      <c r="O227" s="128" t="s">
        <v>1571</v>
      </c>
      <c r="P227" s="47" t="s">
        <v>1674</v>
      </c>
    </row>
    <row r="228" spans="1:16" s="7" customFormat="1" ht="60">
      <c r="A228" s="88">
        <v>229</v>
      </c>
      <c r="B228" s="25" t="s">
        <v>103</v>
      </c>
      <c r="C228" s="25" t="s">
        <v>104</v>
      </c>
      <c r="D228" s="52" t="s">
        <v>1236</v>
      </c>
      <c r="E228" s="53" t="s">
        <v>1268</v>
      </c>
      <c r="F228" s="33" t="s">
        <v>1269</v>
      </c>
      <c r="G228" s="33" t="s">
        <v>498</v>
      </c>
      <c r="H228" s="25" t="s">
        <v>1588</v>
      </c>
      <c r="I228" s="25" t="s">
        <v>1576</v>
      </c>
      <c r="J228" s="25"/>
      <c r="K228" s="52" t="s">
        <v>1238</v>
      </c>
      <c r="L228" s="33" t="s">
        <v>40</v>
      </c>
      <c r="M228" s="33">
        <v>4</v>
      </c>
      <c r="N228" s="58" t="s">
        <v>1694</v>
      </c>
      <c r="O228" s="58" t="s">
        <v>1595</v>
      </c>
      <c r="P228" s="58" t="s">
        <v>1777</v>
      </c>
    </row>
    <row r="229" spans="1:16" s="7" customFormat="1" ht="76.5">
      <c r="A229" s="88">
        <v>245</v>
      </c>
      <c r="B229" s="25" t="s">
        <v>103</v>
      </c>
      <c r="C229" s="25" t="s">
        <v>104</v>
      </c>
      <c r="D229" s="52" t="s">
        <v>1298</v>
      </c>
      <c r="E229" s="33" t="s">
        <v>1861</v>
      </c>
      <c r="F229" s="33" t="s">
        <v>1624</v>
      </c>
      <c r="G229" s="33" t="s">
        <v>1625</v>
      </c>
      <c r="H229" s="25" t="s">
        <v>1588</v>
      </c>
      <c r="I229" s="25" t="s">
        <v>1589</v>
      </c>
      <c r="J229" s="25"/>
      <c r="K229" s="52" t="s">
        <v>1300</v>
      </c>
      <c r="L229" s="33" t="s">
        <v>40</v>
      </c>
      <c r="M229" s="33">
        <v>2</v>
      </c>
      <c r="N229" s="58" t="s">
        <v>1598</v>
      </c>
      <c r="O229" s="58" t="s">
        <v>1571</v>
      </c>
      <c r="P229" s="58" t="s">
        <v>1598</v>
      </c>
    </row>
    <row r="230" spans="1:16" s="7" customFormat="1" ht="38.25">
      <c r="A230" s="88">
        <v>253</v>
      </c>
      <c r="B230" s="128" t="s">
        <v>103</v>
      </c>
      <c r="C230" s="128" t="s">
        <v>104</v>
      </c>
      <c r="D230" s="74" t="s">
        <v>1312</v>
      </c>
      <c r="E230" s="75" t="s">
        <v>1319</v>
      </c>
      <c r="F230" s="76" t="s">
        <v>1320</v>
      </c>
      <c r="G230" s="76" t="s">
        <v>598</v>
      </c>
      <c r="H230" s="128" t="s">
        <v>1588</v>
      </c>
      <c r="I230" s="47" t="s">
        <v>1589</v>
      </c>
      <c r="J230" s="128"/>
      <c r="K230" s="74" t="s">
        <v>1420</v>
      </c>
      <c r="L230" s="76" t="s">
        <v>40</v>
      </c>
      <c r="M230" s="76">
        <v>2</v>
      </c>
      <c r="N230" s="25" t="s">
        <v>1598</v>
      </c>
      <c r="O230" s="25" t="s">
        <v>1599</v>
      </c>
      <c r="P230" s="25" t="s">
        <v>1601</v>
      </c>
    </row>
    <row r="231" spans="1:16" s="7" customFormat="1" ht="153">
      <c r="A231" s="88">
        <v>231</v>
      </c>
      <c r="B231" s="25" t="s">
        <v>103</v>
      </c>
      <c r="C231" s="25" t="s">
        <v>104</v>
      </c>
      <c r="D231" s="52" t="s">
        <v>1236</v>
      </c>
      <c r="E231" s="53" t="s">
        <v>1271</v>
      </c>
      <c r="F231" s="33" t="s">
        <v>1272</v>
      </c>
      <c r="G231" s="33" t="s">
        <v>1273</v>
      </c>
      <c r="H231" s="25" t="s">
        <v>1575</v>
      </c>
      <c r="I231" s="25" t="s">
        <v>1784</v>
      </c>
      <c r="J231" s="25"/>
      <c r="K231" s="52" t="s">
        <v>1238</v>
      </c>
      <c r="L231" s="33" t="s">
        <v>40</v>
      </c>
      <c r="M231" s="33">
        <v>6</v>
      </c>
      <c r="N231" s="58" t="s">
        <v>1725</v>
      </c>
      <c r="O231" s="58" t="s">
        <v>1652</v>
      </c>
      <c r="P231" s="58" t="s">
        <v>1727</v>
      </c>
    </row>
    <row r="232" spans="1:16" s="7" customFormat="1" ht="63.75">
      <c r="A232" s="88">
        <v>210</v>
      </c>
      <c r="B232" s="25" t="s">
        <v>103</v>
      </c>
      <c r="C232" s="25" t="s">
        <v>104</v>
      </c>
      <c r="D232" s="52" t="s">
        <v>1236</v>
      </c>
      <c r="E232" s="53" t="s">
        <v>1850</v>
      </c>
      <c r="F232" s="33" t="s">
        <v>1680</v>
      </c>
      <c r="G232" s="33" t="s">
        <v>1239</v>
      </c>
      <c r="H232" s="25" t="s">
        <v>38</v>
      </c>
      <c r="I232" s="25" t="s">
        <v>1576</v>
      </c>
      <c r="J232" s="25" t="s">
        <v>1822</v>
      </c>
      <c r="K232" s="52" t="s">
        <v>1238</v>
      </c>
      <c r="L232" s="33" t="s">
        <v>40</v>
      </c>
      <c r="M232" s="33">
        <v>4</v>
      </c>
      <c r="N232" s="12" t="s">
        <v>1681</v>
      </c>
      <c r="O232" s="12" t="s">
        <v>1595</v>
      </c>
      <c r="P232" s="25" t="s">
        <v>1601</v>
      </c>
    </row>
    <row r="233" spans="1:16" s="7" customFormat="1" ht="30">
      <c r="A233" s="128">
        <v>223</v>
      </c>
      <c r="B233" s="25" t="s">
        <v>103</v>
      </c>
      <c r="C233" s="25" t="s">
        <v>104</v>
      </c>
      <c r="D233" s="52" t="s">
        <v>1236</v>
      </c>
      <c r="E233" s="53" t="s">
        <v>1257</v>
      </c>
      <c r="F233" s="33" t="s">
        <v>1258</v>
      </c>
      <c r="G233" s="33" t="s">
        <v>59</v>
      </c>
      <c r="H233" s="25" t="s">
        <v>1588</v>
      </c>
      <c r="I233" s="25" t="s">
        <v>1576</v>
      </c>
      <c r="J233" s="25"/>
      <c r="K233" s="52" t="s">
        <v>1238</v>
      </c>
      <c r="L233" s="33" t="s">
        <v>40</v>
      </c>
      <c r="M233" s="33">
        <v>4</v>
      </c>
      <c r="N233" s="58" t="s">
        <v>1725</v>
      </c>
      <c r="O233" s="58" t="s">
        <v>1652</v>
      </c>
      <c r="P233" s="58" t="s">
        <v>1674</v>
      </c>
    </row>
    <row r="234" spans="1:16" s="7" customFormat="1" ht="38.25">
      <c r="A234" s="128">
        <v>232</v>
      </c>
      <c r="B234" s="25" t="s">
        <v>103</v>
      </c>
      <c r="C234" s="25" t="s">
        <v>104</v>
      </c>
      <c r="D234" s="52" t="s">
        <v>1236</v>
      </c>
      <c r="E234" s="53" t="s">
        <v>1274</v>
      </c>
      <c r="F234" s="33" t="s">
        <v>1275</v>
      </c>
      <c r="G234" s="33" t="s">
        <v>59</v>
      </c>
      <c r="H234" s="25" t="s">
        <v>1588</v>
      </c>
      <c r="I234" s="25" t="s">
        <v>1576</v>
      </c>
      <c r="J234" s="25"/>
      <c r="K234" s="52" t="s">
        <v>1238</v>
      </c>
      <c r="L234" s="33" t="s">
        <v>40</v>
      </c>
      <c r="M234" s="33">
        <v>6</v>
      </c>
      <c r="N234" s="58" t="s">
        <v>1725</v>
      </c>
      <c r="O234" s="58" t="s">
        <v>1652</v>
      </c>
      <c r="P234" s="58" t="s">
        <v>1674</v>
      </c>
    </row>
    <row r="235" spans="1:16" s="7" customFormat="1" ht="90">
      <c r="A235" s="128">
        <v>255</v>
      </c>
      <c r="B235" s="128" t="s">
        <v>1604</v>
      </c>
      <c r="C235" s="128" t="s">
        <v>1605</v>
      </c>
      <c r="D235" s="124" t="s">
        <v>1322</v>
      </c>
      <c r="E235" s="155" t="s">
        <v>1819</v>
      </c>
      <c r="F235" s="76" t="s">
        <v>1607</v>
      </c>
      <c r="G235" s="76" t="s">
        <v>1608</v>
      </c>
      <c r="H235" s="128" t="s">
        <v>1568</v>
      </c>
      <c r="I235" s="128"/>
      <c r="J235" s="128" t="s">
        <v>1609</v>
      </c>
      <c r="K235" s="124" t="s">
        <v>1590</v>
      </c>
      <c r="L235" s="62" t="s">
        <v>1317</v>
      </c>
      <c r="M235" s="62">
        <v>4</v>
      </c>
      <c r="N235" s="25" t="s">
        <v>1598</v>
      </c>
      <c r="O235" s="25" t="s">
        <v>1599</v>
      </c>
      <c r="P235" s="25" t="s">
        <v>1596</v>
      </c>
    </row>
    <row r="236" spans="1:16" s="7" customFormat="1" ht="63.75">
      <c r="A236" s="128">
        <v>218</v>
      </c>
      <c r="B236" s="25" t="s">
        <v>103</v>
      </c>
      <c r="C236" s="25" t="s">
        <v>104</v>
      </c>
      <c r="D236" s="52" t="s">
        <v>1236</v>
      </c>
      <c r="E236" s="53" t="s">
        <v>1858</v>
      </c>
      <c r="F236" s="33" t="s">
        <v>1716</v>
      </c>
      <c r="G236" s="33" t="s">
        <v>43</v>
      </c>
      <c r="H236" s="12" t="s">
        <v>38</v>
      </c>
      <c r="I236" s="25" t="s">
        <v>39</v>
      </c>
      <c r="J236" s="25" t="s">
        <v>1822</v>
      </c>
      <c r="K236" s="52" t="s">
        <v>1238</v>
      </c>
      <c r="L236" s="33" t="s">
        <v>40</v>
      </c>
      <c r="M236" s="33">
        <v>6</v>
      </c>
      <c r="N236" s="25" t="s">
        <v>1719</v>
      </c>
      <c r="O236" s="25" t="s">
        <v>1652</v>
      </c>
      <c r="P236" s="25" t="s">
        <v>1674</v>
      </c>
    </row>
    <row r="237" spans="1:16" s="7" customFormat="1" ht="51">
      <c r="A237" s="128">
        <v>215</v>
      </c>
      <c r="B237" s="12" t="s">
        <v>103</v>
      </c>
      <c r="C237" s="12" t="s">
        <v>104</v>
      </c>
      <c r="D237" s="19" t="s">
        <v>1236</v>
      </c>
      <c r="E237" s="20" t="s">
        <v>1855</v>
      </c>
      <c r="F237" s="21" t="s">
        <v>1244</v>
      </c>
      <c r="G237" s="21" t="s">
        <v>1245</v>
      </c>
      <c r="H237" s="49" t="s">
        <v>38</v>
      </c>
      <c r="I237" s="12" t="s">
        <v>39</v>
      </c>
      <c r="J237" s="12" t="s">
        <v>1822</v>
      </c>
      <c r="K237" s="19" t="s">
        <v>1238</v>
      </c>
      <c r="L237" s="21" t="s">
        <v>40</v>
      </c>
      <c r="M237" s="21">
        <v>1</v>
      </c>
      <c r="N237" s="12" t="s">
        <v>1674</v>
      </c>
      <c r="O237" s="12" t="s">
        <v>1595</v>
      </c>
      <c r="P237" s="12" t="s">
        <v>1601</v>
      </c>
    </row>
    <row r="238" spans="1:16" s="7" customFormat="1" ht="75">
      <c r="A238" s="128">
        <v>206</v>
      </c>
      <c r="B238" s="128" t="s">
        <v>103</v>
      </c>
      <c r="C238" s="128" t="s">
        <v>104</v>
      </c>
      <c r="D238" s="74" t="s">
        <v>1220</v>
      </c>
      <c r="E238" s="75" t="s">
        <v>1569</v>
      </c>
      <c r="F238" s="76" t="s">
        <v>1221</v>
      </c>
      <c r="G238" s="76" t="s">
        <v>78</v>
      </c>
      <c r="H238" s="128" t="s">
        <v>44</v>
      </c>
      <c r="I238" s="128" t="s">
        <v>1576</v>
      </c>
      <c r="J238" s="128"/>
      <c r="K238" s="74" t="s">
        <v>57</v>
      </c>
      <c r="L238" s="76" t="s">
        <v>40</v>
      </c>
      <c r="M238" s="76">
        <v>1</v>
      </c>
      <c r="N238" s="128" t="s">
        <v>1224</v>
      </c>
      <c r="O238" s="128" t="s">
        <v>41</v>
      </c>
      <c r="P238" s="128" t="s">
        <v>42</v>
      </c>
    </row>
    <row r="239" spans="1:16" s="7" customFormat="1" ht="57">
      <c r="A239" s="128">
        <v>209</v>
      </c>
      <c r="B239" s="12" t="s">
        <v>103</v>
      </c>
      <c r="C239" s="12" t="s">
        <v>104</v>
      </c>
      <c r="D239" s="13" t="s">
        <v>1236</v>
      </c>
      <c r="E239" s="18" t="s">
        <v>1849</v>
      </c>
      <c r="F239" s="14" t="s">
        <v>1237</v>
      </c>
      <c r="G239" s="14" t="s">
        <v>78</v>
      </c>
      <c r="H239" s="12" t="s">
        <v>38</v>
      </c>
      <c r="I239" s="49" t="s">
        <v>1576</v>
      </c>
      <c r="J239" s="49" t="s">
        <v>1822</v>
      </c>
      <c r="K239" s="13" t="s">
        <v>1238</v>
      </c>
      <c r="L239" s="14" t="s">
        <v>40</v>
      </c>
      <c r="M239" s="14">
        <v>1</v>
      </c>
      <c r="N239" s="49" t="s">
        <v>1672</v>
      </c>
      <c r="O239" s="49" t="s">
        <v>1571</v>
      </c>
      <c r="P239" s="49" t="s">
        <v>1674</v>
      </c>
    </row>
    <row r="240" spans="1:16" s="7" customFormat="1" ht="76.5">
      <c r="A240" s="128">
        <v>211</v>
      </c>
      <c r="B240" s="128" t="s">
        <v>103</v>
      </c>
      <c r="C240" s="128" t="s">
        <v>104</v>
      </c>
      <c r="D240" s="54" t="s">
        <v>1236</v>
      </c>
      <c r="E240" s="55" t="s">
        <v>1851</v>
      </c>
      <c r="F240" s="56" t="s">
        <v>1240</v>
      </c>
      <c r="G240" s="56" t="s">
        <v>78</v>
      </c>
      <c r="H240" s="128" t="s">
        <v>62</v>
      </c>
      <c r="I240" s="128"/>
      <c r="J240" s="128" t="s">
        <v>63</v>
      </c>
      <c r="K240" s="54" t="s">
        <v>1238</v>
      </c>
      <c r="L240" s="56" t="s">
        <v>40</v>
      </c>
      <c r="M240" s="56">
        <v>1</v>
      </c>
      <c r="N240" s="47" t="s">
        <v>1581</v>
      </c>
      <c r="O240" s="47" t="s">
        <v>70</v>
      </c>
      <c r="P240" s="47" t="s">
        <v>1684</v>
      </c>
    </row>
    <row r="241" spans="1:16" s="7" customFormat="1" ht="75">
      <c r="A241" s="128">
        <v>212</v>
      </c>
      <c r="B241" s="128" t="s">
        <v>103</v>
      </c>
      <c r="C241" s="128" t="s">
        <v>104</v>
      </c>
      <c r="D241" s="54" t="s">
        <v>1236</v>
      </c>
      <c r="E241" s="55" t="s">
        <v>1852</v>
      </c>
      <c r="F241" s="56" t="s">
        <v>1242</v>
      </c>
      <c r="G241" s="56" t="s">
        <v>78</v>
      </c>
      <c r="H241" s="128" t="s">
        <v>38</v>
      </c>
      <c r="I241" s="47" t="s">
        <v>1576</v>
      </c>
      <c r="J241" s="47" t="s">
        <v>1822</v>
      </c>
      <c r="K241" s="54" t="s">
        <v>1238</v>
      </c>
      <c r="L241" s="56" t="s">
        <v>1317</v>
      </c>
      <c r="M241" s="56">
        <v>4</v>
      </c>
      <c r="N241" s="47" t="s">
        <v>1687</v>
      </c>
      <c r="O241" s="47" t="s">
        <v>1571</v>
      </c>
      <c r="P241" s="47" t="s">
        <v>1573</v>
      </c>
    </row>
    <row r="242" spans="1:16" s="7" customFormat="1" ht="42.75">
      <c r="A242" s="128">
        <v>216</v>
      </c>
      <c r="B242" s="12" t="s">
        <v>103</v>
      </c>
      <c r="C242" s="12" t="s">
        <v>104</v>
      </c>
      <c r="D242" s="19" t="s">
        <v>1236</v>
      </c>
      <c r="E242" s="20" t="s">
        <v>1856</v>
      </c>
      <c r="F242" s="21" t="s">
        <v>1246</v>
      </c>
      <c r="G242" s="21" t="s">
        <v>78</v>
      </c>
      <c r="H242" s="49" t="s">
        <v>62</v>
      </c>
      <c r="I242" s="12" t="s">
        <v>1822</v>
      </c>
      <c r="J242" s="12" t="s">
        <v>1709</v>
      </c>
      <c r="K242" s="19" t="s">
        <v>1238</v>
      </c>
      <c r="L242" s="21" t="s">
        <v>40</v>
      </c>
      <c r="M242" s="21">
        <v>4</v>
      </c>
      <c r="N242" s="12" t="s">
        <v>1674</v>
      </c>
      <c r="O242" s="12" t="s">
        <v>1595</v>
      </c>
      <c r="P242" s="12" t="s">
        <v>1601</v>
      </c>
    </row>
    <row r="243" spans="1:16" s="93" customFormat="1" ht="38.25">
      <c r="A243" s="128">
        <v>217</v>
      </c>
      <c r="B243" s="128" t="s">
        <v>103</v>
      </c>
      <c r="C243" s="128" t="s">
        <v>104</v>
      </c>
      <c r="D243" s="54" t="s">
        <v>1236</v>
      </c>
      <c r="E243" s="55" t="s">
        <v>1857</v>
      </c>
      <c r="F243" s="56" t="s">
        <v>1247</v>
      </c>
      <c r="G243" s="56" t="s">
        <v>78</v>
      </c>
      <c r="H243" s="12" t="s">
        <v>1821</v>
      </c>
      <c r="I243" s="128" t="s">
        <v>1822</v>
      </c>
      <c r="J243" s="128" t="s">
        <v>1709</v>
      </c>
      <c r="K243" s="54" t="s">
        <v>1238</v>
      </c>
      <c r="L243" s="56" t="s">
        <v>40</v>
      </c>
      <c r="M243" s="56">
        <v>1</v>
      </c>
      <c r="N243" s="128" t="s">
        <v>1674</v>
      </c>
      <c r="O243" s="47" t="s">
        <v>1652</v>
      </c>
      <c r="P243" s="47" t="s">
        <v>1674</v>
      </c>
    </row>
    <row r="244" spans="1:16" s="7" customFormat="1" ht="60">
      <c r="A244" s="128">
        <v>219</v>
      </c>
      <c r="B244" s="25" t="s">
        <v>103</v>
      </c>
      <c r="C244" s="25" t="s">
        <v>104</v>
      </c>
      <c r="D244" s="52" t="s">
        <v>1236</v>
      </c>
      <c r="E244" s="53" t="s">
        <v>1250</v>
      </c>
      <c r="F244" s="33" t="s">
        <v>1251</v>
      </c>
      <c r="G244" s="33" t="s">
        <v>78</v>
      </c>
      <c r="H244" s="12" t="s">
        <v>38</v>
      </c>
      <c r="I244" s="25" t="s">
        <v>39</v>
      </c>
      <c r="J244" s="25" t="s">
        <v>1822</v>
      </c>
      <c r="K244" s="52" t="s">
        <v>1238</v>
      </c>
      <c r="L244" s="33" t="s">
        <v>40</v>
      </c>
      <c r="M244" s="33">
        <v>4</v>
      </c>
      <c r="N244" s="25" t="s">
        <v>1721</v>
      </c>
      <c r="O244" s="25" t="s">
        <v>1652</v>
      </c>
      <c r="P244" s="25" t="s">
        <v>1573</v>
      </c>
    </row>
    <row r="245" spans="1:16" s="8" customFormat="1" ht="60">
      <c r="A245" s="128">
        <v>220</v>
      </c>
      <c r="B245" s="25" t="s">
        <v>103</v>
      </c>
      <c r="C245" s="25" t="s">
        <v>104</v>
      </c>
      <c r="D245" s="104" t="s">
        <v>1236</v>
      </c>
      <c r="E245" s="108" t="s">
        <v>1252</v>
      </c>
      <c r="F245" s="104" t="s">
        <v>1253</v>
      </c>
      <c r="G245" s="104" t="s">
        <v>78</v>
      </c>
      <c r="H245" s="25" t="s">
        <v>1821</v>
      </c>
      <c r="I245" s="25" t="s">
        <v>1822</v>
      </c>
      <c r="J245" s="25" t="s">
        <v>1723</v>
      </c>
      <c r="K245" s="104" t="s">
        <v>1238</v>
      </c>
      <c r="L245" s="104" t="s">
        <v>40</v>
      </c>
      <c r="M245" s="104">
        <v>6</v>
      </c>
      <c r="N245" s="25" t="s">
        <v>1725</v>
      </c>
      <c r="O245" s="25" t="s">
        <v>1652</v>
      </c>
      <c r="P245" s="25" t="s">
        <v>1727</v>
      </c>
    </row>
    <row r="246" spans="1:16" s="28" customFormat="1" ht="108.75" customHeight="1">
      <c r="A246" s="128">
        <v>221</v>
      </c>
      <c r="B246" s="25" t="s">
        <v>103</v>
      </c>
      <c r="C246" s="25" t="s">
        <v>104</v>
      </c>
      <c r="D246" s="52" t="s">
        <v>1236</v>
      </c>
      <c r="E246" s="53" t="s">
        <v>1254</v>
      </c>
      <c r="F246" s="33" t="s">
        <v>1255</v>
      </c>
      <c r="G246" s="33" t="s">
        <v>78</v>
      </c>
      <c r="H246" s="25" t="s">
        <v>1575</v>
      </c>
      <c r="I246" s="25" t="s">
        <v>1822</v>
      </c>
      <c r="J246" s="25"/>
      <c r="K246" s="52" t="s">
        <v>1238</v>
      </c>
      <c r="L246" s="33" t="s">
        <v>40</v>
      </c>
      <c r="M246" s="33">
        <v>4</v>
      </c>
      <c r="N246" s="25" t="s">
        <v>1732</v>
      </c>
      <c r="O246" s="25" t="s">
        <v>1652</v>
      </c>
      <c r="P246" s="25" t="s">
        <v>1674</v>
      </c>
    </row>
    <row r="247" spans="1:16" s="7" customFormat="1" ht="63.75">
      <c r="A247" s="128">
        <v>222</v>
      </c>
      <c r="B247" s="25" t="s">
        <v>103</v>
      </c>
      <c r="C247" s="25" t="s">
        <v>104</v>
      </c>
      <c r="D247" s="52" t="s">
        <v>1236</v>
      </c>
      <c r="E247" s="53" t="s">
        <v>1256</v>
      </c>
      <c r="F247" s="33" t="s">
        <v>1733</v>
      </c>
      <c r="G247" s="33" t="s">
        <v>78</v>
      </c>
      <c r="H247" s="58" t="s">
        <v>62</v>
      </c>
      <c r="I247" s="25" t="s">
        <v>1822</v>
      </c>
      <c r="J247" s="25" t="s">
        <v>1734</v>
      </c>
      <c r="K247" s="52" t="s">
        <v>1238</v>
      </c>
      <c r="L247" s="33" t="s">
        <v>40</v>
      </c>
      <c r="M247" s="33">
        <v>1</v>
      </c>
      <c r="N247" s="25" t="s">
        <v>1725</v>
      </c>
      <c r="O247" s="25" t="s">
        <v>1652</v>
      </c>
      <c r="P247" s="25" t="s">
        <v>1674</v>
      </c>
    </row>
    <row r="248" spans="1:16" s="7" customFormat="1" ht="30">
      <c r="A248" s="128">
        <v>224</v>
      </c>
      <c r="B248" s="25" t="s">
        <v>103</v>
      </c>
      <c r="C248" s="25" t="s">
        <v>104</v>
      </c>
      <c r="D248" s="52" t="s">
        <v>1236</v>
      </c>
      <c r="E248" s="53" t="s">
        <v>1259</v>
      </c>
      <c r="F248" s="33" t="s">
        <v>1260</v>
      </c>
      <c r="G248" s="33" t="s">
        <v>78</v>
      </c>
      <c r="H248" s="25" t="s">
        <v>1821</v>
      </c>
      <c r="I248" s="25"/>
      <c r="J248" s="25" t="s">
        <v>1734</v>
      </c>
      <c r="K248" s="52" t="s">
        <v>1238</v>
      </c>
      <c r="L248" s="33" t="s">
        <v>40</v>
      </c>
      <c r="M248" s="33">
        <v>1</v>
      </c>
      <c r="N248" s="58" t="s">
        <v>1743</v>
      </c>
      <c r="O248" s="58" t="s">
        <v>1652</v>
      </c>
      <c r="P248" s="58" t="s">
        <v>1674</v>
      </c>
    </row>
    <row r="249" spans="1:16" s="7" customFormat="1" ht="51">
      <c r="A249" s="88">
        <v>225</v>
      </c>
      <c r="B249" s="25" t="s">
        <v>103</v>
      </c>
      <c r="C249" s="25" t="s">
        <v>104</v>
      </c>
      <c r="D249" s="52" t="s">
        <v>1236</v>
      </c>
      <c r="E249" s="53" t="s">
        <v>1261</v>
      </c>
      <c r="F249" s="33" t="s">
        <v>1262</v>
      </c>
      <c r="G249" s="33" t="s">
        <v>78</v>
      </c>
      <c r="H249" s="25" t="s">
        <v>1575</v>
      </c>
      <c r="I249" s="25"/>
      <c r="J249" s="25"/>
      <c r="K249" s="52" t="s">
        <v>1238</v>
      </c>
      <c r="L249" s="33" t="s">
        <v>40</v>
      </c>
      <c r="M249" s="33">
        <v>6</v>
      </c>
      <c r="N249" s="58" t="s">
        <v>1725</v>
      </c>
      <c r="O249" s="58" t="s">
        <v>1599</v>
      </c>
      <c r="P249" s="58" t="s">
        <v>1601</v>
      </c>
    </row>
    <row r="250" spans="1:16" s="7" customFormat="1" ht="38.25">
      <c r="A250" s="88">
        <v>226</v>
      </c>
      <c r="B250" s="25" t="s">
        <v>103</v>
      </c>
      <c r="C250" s="25" t="s">
        <v>104</v>
      </c>
      <c r="D250" s="52" t="s">
        <v>1236</v>
      </c>
      <c r="E250" s="53" t="s">
        <v>1263</v>
      </c>
      <c r="F250" s="33" t="s">
        <v>1754</v>
      </c>
      <c r="G250" s="33" t="s">
        <v>78</v>
      </c>
      <c r="H250" s="25" t="s">
        <v>1821</v>
      </c>
      <c r="I250" s="25" t="s">
        <v>1822</v>
      </c>
      <c r="J250" s="25" t="s">
        <v>1734</v>
      </c>
      <c r="K250" s="52" t="s">
        <v>1238</v>
      </c>
      <c r="L250" s="33" t="s">
        <v>40</v>
      </c>
      <c r="M250" s="33">
        <v>1</v>
      </c>
      <c r="N250" s="58" t="s">
        <v>1725</v>
      </c>
      <c r="O250" s="58" t="s">
        <v>1652</v>
      </c>
      <c r="P250" s="58" t="s">
        <v>1674</v>
      </c>
    </row>
    <row r="251" spans="1:16" s="7" customFormat="1" ht="51">
      <c r="A251" s="88">
        <v>227</v>
      </c>
      <c r="B251" s="25" t="s">
        <v>103</v>
      </c>
      <c r="C251" s="25" t="s">
        <v>104</v>
      </c>
      <c r="D251" s="52" t="s">
        <v>1236</v>
      </c>
      <c r="E251" s="53" t="s">
        <v>1264</v>
      </c>
      <c r="F251" s="33" t="s">
        <v>1265</v>
      </c>
      <c r="G251" s="33" t="s">
        <v>78</v>
      </c>
      <c r="H251" s="25" t="s">
        <v>1821</v>
      </c>
      <c r="I251" s="25" t="s">
        <v>1822</v>
      </c>
      <c r="J251" s="25" t="s">
        <v>1734</v>
      </c>
      <c r="K251" s="52" t="s">
        <v>1238</v>
      </c>
      <c r="L251" s="33" t="s">
        <v>40</v>
      </c>
      <c r="M251" s="33">
        <v>1</v>
      </c>
      <c r="N251" s="58" t="s">
        <v>1725</v>
      </c>
      <c r="O251" s="58" t="s">
        <v>1652</v>
      </c>
      <c r="P251" s="58" t="s">
        <v>1674</v>
      </c>
    </row>
    <row r="252" spans="1:16" s="7" customFormat="1" ht="51">
      <c r="A252" s="88">
        <v>228</v>
      </c>
      <c r="B252" s="25" t="s">
        <v>103</v>
      </c>
      <c r="C252" s="25" t="s">
        <v>104</v>
      </c>
      <c r="D252" s="52" t="s">
        <v>1236</v>
      </c>
      <c r="E252" s="53" t="s">
        <v>1266</v>
      </c>
      <c r="F252" s="33" t="s">
        <v>1267</v>
      </c>
      <c r="G252" s="33" t="s">
        <v>78</v>
      </c>
      <c r="H252" s="25" t="s">
        <v>62</v>
      </c>
      <c r="I252" s="25" t="s">
        <v>1822</v>
      </c>
      <c r="J252" s="25" t="s">
        <v>1823</v>
      </c>
      <c r="K252" s="52" t="s">
        <v>1238</v>
      </c>
      <c r="L252" s="33" t="s">
        <v>1317</v>
      </c>
      <c r="M252" s="33">
        <v>1</v>
      </c>
      <c r="N252" s="58" t="s">
        <v>1743</v>
      </c>
      <c r="O252" s="58" t="s">
        <v>1652</v>
      </c>
      <c r="P252" s="58" t="s">
        <v>1674</v>
      </c>
    </row>
    <row r="253" spans="1:16" s="7" customFormat="1" ht="60">
      <c r="A253" s="88">
        <v>230</v>
      </c>
      <c r="B253" s="25" t="s">
        <v>103</v>
      </c>
      <c r="C253" s="25" t="s">
        <v>104</v>
      </c>
      <c r="D253" s="152" t="s">
        <v>1236</v>
      </c>
      <c r="E253" s="145" t="s">
        <v>1270</v>
      </c>
      <c r="F253" s="148" t="s">
        <v>1255</v>
      </c>
      <c r="G253" s="148" t="s">
        <v>78</v>
      </c>
      <c r="H253" s="25" t="s">
        <v>1568</v>
      </c>
      <c r="I253" s="25"/>
      <c r="J253" s="25" t="s">
        <v>1734</v>
      </c>
      <c r="K253" s="152" t="s">
        <v>1238</v>
      </c>
      <c r="L253" s="148" t="s">
        <v>40</v>
      </c>
      <c r="M253" s="148">
        <v>12</v>
      </c>
      <c r="N253" s="58" t="s">
        <v>1725</v>
      </c>
      <c r="O253" s="58" t="s">
        <v>1652</v>
      </c>
      <c r="P253" s="58" t="s">
        <v>1727</v>
      </c>
    </row>
    <row r="254" spans="1:16" s="30" customFormat="1" ht="45">
      <c r="A254" s="88">
        <v>233</v>
      </c>
      <c r="B254" s="25" t="s">
        <v>103</v>
      </c>
      <c r="C254" s="25" t="s">
        <v>104</v>
      </c>
      <c r="D254" s="154" t="s">
        <v>1236</v>
      </c>
      <c r="E254" s="167" t="s">
        <v>1276</v>
      </c>
      <c r="F254" s="154" t="s">
        <v>1277</v>
      </c>
      <c r="G254" s="154" t="s">
        <v>78</v>
      </c>
      <c r="H254" s="68" t="s">
        <v>1568</v>
      </c>
      <c r="I254" s="68"/>
      <c r="J254" s="68" t="s">
        <v>1723</v>
      </c>
      <c r="K254" s="154" t="s">
        <v>1238</v>
      </c>
      <c r="L254" s="154" t="s">
        <v>40</v>
      </c>
      <c r="M254" s="154">
        <v>4</v>
      </c>
      <c r="N254" s="69" t="s">
        <v>1725</v>
      </c>
      <c r="O254" s="69" t="s">
        <v>1599</v>
      </c>
      <c r="P254" s="69" t="s">
        <v>1601</v>
      </c>
    </row>
    <row r="255" spans="1:16" s="31" customFormat="1" ht="90">
      <c r="A255" s="88">
        <v>234</v>
      </c>
      <c r="B255" s="25" t="s">
        <v>103</v>
      </c>
      <c r="C255" s="25" t="s">
        <v>104</v>
      </c>
      <c r="D255" s="104" t="s">
        <v>1236</v>
      </c>
      <c r="E255" s="108" t="s">
        <v>1278</v>
      </c>
      <c r="F255" s="104" t="s">
        <v>1279</v>
      </c>
      <c r="G255" s="104" t="s">
        <v>78</v>
      </c>
      <c r="H255" s="25" t="s">
        <v>1821</v>
      </c>
      <c r="I255" s="25"/>
      <c r="J255" s="25" t="s">
        <v>1723</v>
      </c>
      <c r="K255" s="104" t="s">
        <v>1238</v>
      </c>
      <c r="L255" s="104" t="s">
        <v>40</v>
      </c>
      <c r="M255" s="104">
        <v>12</v>
      </c>
      <c r="N255" s="58" t="s">
        <v>1732</v>
      </c>
      <c r="O255" s="58" t="s">
        <v>1599</v>
      </c>
      <c r="P255" s="58" t="s">
        <v>1601</v>
      </c>
    </row>
    <row r="256" spans="1:16" ht="45">
      <c r="A256" s="88">
        <v>235</v>
      </c>
      <c r="B256" s="25" t="s">
        <v>103</v>
      </c>
      <c r="C256" s="25" t="s">
        <v>104</v>
      </c>
      <c r="D256" s="104" t="s">
        <v>1236</v>
      </c>
      <c r="E256" s="130" t="s">
        <v>1280</v>
      </c>
      <c r="F256" s="131" t="s">
        <v>1253</v>
      </c>
      <c r="G256" s="131" t="s">
        <v>78</v>
      </c>
      <c r="H256" s="25" t="s">
        <v>1568</v>
      </c>
      <c r="I256" s="25"/>
      <c r="J256" s="25" t="s">
        <v>1723</v>
      </c>
      <c r="K256" s="104" t="s">
        <v>1238</v>
      </c>
      <c r="L256" s="131" t="s">
        <v>1317</v>
      </c>
      <c r="M256" s="131">
        <v>6</v>
      </c>
      <c r="N256" s="58" t="s">
        <v>1725</v>
      </c>
      <c r="O256" s="58" t="s">
        <v>1652</v>
      </c>
      <c r="P256" s="58" t="s">
        <v>1674</v>
      </c>
    </row>
    <row r="257" spans="1:16" ht="75">
      <c r="A257" s="88">
        <v>236</v>
      </c>
      <c r="B257" s="25" t="s">
        <v>103</v>
      </c>
      <c r="C257" s="25" t="s">
        <v>104</v>
      </c>
      <c r="D257" s="52" t="s">
        <v>1236</v>
      </c>
      <c r="E257" s="53" t="s">
        <v>1859</v>
      </c>
      <c r="F257" s="33" t="s">
        <v>1281</v>
      </c>
      <c r="G257" s="33" t="s">
        <v>78</v>
      </c>
      <c r="H257" s="25" t="s">
        <v>1568</v>
      </c>
      <c r="I257" s="25"/>
      <c r="J257" s="25" t="s">
        <v>1806</v>
      </c>
      <c r="K257" s="52" t="s">
        <v>1238</v>
      </c>
      <c r="L257" s="33" t="s">
        <v>40</v>
      </c>
      <c r="M257" s="33">
        <v>1</v>
      </c>
      <c r="N257" s="58" t="s">
        <v>1725</v>
      </c>
      <c r="O257" s="58" t="s">
        <v>1652</v>
      </c>
      <c r="P257" s="58" t="s">
        <v>1809</v>
      </c>
    </row>
    <row r="258" spans="1:16" ht="75">
      <c r="A258" s="88">
        <v>237</v>
      </c>
      <c r="B258" s="25" t="s">
        <v>103</v>
      </c>
      <c r="C258" s="25" t="s">
        <v>104</v>
      </c>
      <c r="D258" s="104" t="s">
        <v>1236</v>
      </c>
      <c r="E258" s="108" t="s">
        <v>1282</v>
      </c>
      <c r="F258" s="104" t="s">
        <v>1283</v>
      </c>
      <c r="G258" s="104" t="s">
        <v>78</v>
      </c>
      <c r="H258" s="25" t="s">
        <v>1568</v>
      </c>
      <c r="I258" s="25"/>
      <c r="J258" s="25" t="s">
        <v>1806</v>
      </c>
      <c r="K258" s="104" t="s">
        <v>1238</v>
      </c>
      <c r="L258" s="104" t="s">
        <v>40</v>
      </c>
      <c r="M258" s="104">
        <v>1</v>
      </c>
      <c r="N258" s="58" t="s">
        <v>1725</v>
      </c>
      <c r="O258" s="58" t="s">
        <v>1652</v>
      </c>
      <c r="P258" s="58" t="s">
        <v>1674</v>
      </c>
    </row>
    <row r="259" spans="1:16" s="29" customFormat="1" ht="75">
      <c r="A259" s="88">
        <v>238</v>
      </c>
      <c r="B259" s="25" t="s">
        <v>103</v>
      </c>
      <c r="C259" s="25" t="s">
        <v>104</v>
      </c>
      <c r="D259" s="104" t="s">
        <v>1236</v>
      </c>
      <c r="E259" s="108" t="s">
        <v>1284</v>
      </c>
      <c r="F259" s="104" t="s">
        <v>1285</v>
      </c>
      <c r="G259" s="104" t="s">
        <v>78</v>
      </c>
      <c r="H259" s="25" t="s">
        <v>1568</v>
      </c>
      <c r="I259" s="25"/>
      <c r="J259" s="25" t="s">
        <v>1806</v>
      </c>
      <c r="K259" s="104" t="s">
        <v>1238</v>
      </c>
      <c r="L259" s="104" t="s">
        <v>40</v>
      </c>
      <c r="M259" s="104">
        <v>6</v>
      </c>
      <c r="N259" s="58" t="s">
        <v>1725</v>
      </c>
      <c r="O259" s="58" t="s">
        <v>1595</v>
      </c>
      <c r="P259" s="58" t="s">
        <v>1601</v>
      </c>
    </row>
    <row r="260" spans="1:16" ht="75">
      <c r="A260" s="88">
        <v>247</v>
      </c>
      <c r="B260" s="25" t="s">
        <v>103</v>
      </c>
      <c r="C260" s="25" t="s">
        <v>104</v>
      </c>
      <c r="D260" s="104" t="s">
        <v>1298</v>
      </c>
      <c r="E260" s="104" t="s">
        <v>1863</v>
      </c>
      <c r="F260" s="104" t="s">
        <v>1635</v>
      </c>
      <c r="G260" s="104" t="s">
        <v>78</v>
      </c>
      <c r="H260" s="25" t="s">
        <v>1568</v>
      </c>
      <c r="I260" s="25"/>
      <c r="J260" s="25" t="s">
        <v>1636</v>
      </c>
      <c r="K260" s="104" t="s">
        <v>1300</v>
      </c>
      <c r="L260" s="104" t="s">
        <v>40</v>
      </c>
      <c r="M260" s="104">
        <v>6</v>
      </c>
      <c r="N260" s="58" t="s">
        <v>1581</v>
      </c>
      <c r="O260" s="58" t="s">
        <v>1571</v>
      </c>
      <c r="P260" s="58" t="s">
        <v>1639</v>
      </c>
    </row>
    <row r="261" spans="1:16" s="8" customFormat="1" ht="60">
      <c r="A261" s="88">
        <v>249</v>
      </c>
      <c r="B261" s="25" t="s">
        <v>103</v>
      </c>
      <c r="C261" s="25" t="s">
        <v>104</v>
      </c>
      <c r="D261" s="71" t="s">
        <v>1298</v>
      </c>
      <c r="E261" s="71" t="s">
        <v>1865</v>
      </c>
      <c r="F261" s="71" t="s">
        <v>1645</v>
      </c>
      <c r="G261" s="71" t="s">
        <v>78</v>
      </c>
      <c r="H261" s="25" t="s">
        <v>1646</v>
      </c>
      <c r="I261" s="25"/>
      <c r="J261" s="25" t="s">
        <v>1647</v>
      </c>
      <c r="K261" s="71" t="s">
        <v>1300</v>
      </c>
      <c r="L261" s="71" t="s">
        <v>40</v>
      </c>
      <c r="M261" s="71">
        <v>2</v>
      </c>
      <c r="N261" s="25" t="s">
        <v>1598</v>
      </c>
      <c r="O261" s="58" t="s">
        <v>1649</v>
      </c>
      <c r="P261" s="58" t="s">
        <v>1632</v>
      </c>
    </row>
    <row r="262" spans="1:16" s="8" customFormat="1" ht="51">
      <c r="A262" s="88">
        <v>252</v>
      </c>
      <c r="B262" s="88" t="s">
        <v>103</v>
      </c>
      <c r="C262" s="88" t="s">
        <v>104</v>
      </c>
      <c r="D262" s="44" t="s">
        <v>1312</v>
      </c>
      <c r="E262" s="109" t="s">
        <v>1313</v>
      </c>
      <c r="F262" s="44" t="s">
        <v>1314</v>
      </c>
      <c r="G262" s="44" t="s">
        <v>78</v>
      </c>
      <c r="H262" s="88" t="s">
        <v>1575</v>
      </c>
      <c r="I262" s="88"/>
      <c r="J262" s="88"/>
      <c r="K262" s="44" t="s">
        <v>1315</v>
      </c>
      <c r="L262" s="44" t="s">
        <v>1317</v>
      </c>
      <c r="M262" s="44">
        <v>4</v>
      </c>
      <c r="N262" s="25" t="s">
        <v>1598</v>
      </c>
      <c r="O262" s="25" t="s">
        <v>1595</v>
      </c>
      <c r="P262" s="25" t="s">
        <v>1596</v>
      </c>
    </row>
    <row r="263" spans="1:16" s="8" customFormat="1" ht="38.25">
      <c r="A263" s="88">
        <v>254</v>
      </c>
      <c r="B263" s="88" t="s">
        <v>103</v>
      </c>
      <c r="C263" s="88" t="s">
        <v>104</v>
      </c>
      <c r="D263" s="128" t="s">
        <v>1322</v>
      </c>
      <c r="E263" s="77" t="s">
        <v>1868</v>
      </c>
      <c r="F263" s="44" t="s">
        <v>1323</v>
      </c>
      <c r="G263" s="44" t="s">
        <v>78</v>
      </c>
      <c r="H263" s="88" t="s">
        <v>38</v>
      </c>
      <c r="I263" s="88" t="s">
        <v>39</v>
      </c>
      <c r="J263" s="88"/>
      <c r="K263" s="128" t="s">
        <v>1590</v>
      </c>
      <c r="L263" s="128" t="s">
        <v>40</v>
      </c>
      <c r="M263" s="128">
        <v>4</v>
      </c>
      <c r="N263" s="25" t="s">
        <v>1581</v>
      </c>
      <c r="O263" s="25" t="s">
        <v>1599</v>
      </c>
      <c r="P263" s="25" t="s">
        <v>1601</v>
      </c>
    </row>
    <row r="264" spans="1:16" s="28" customFormat="1" ht="25.5">
      <c r="A264" s="88">
        <v>240</v>
      </c>
      <c r="B264" s="25" t="s">
        <v>103</v>
      </c>
      <c r="C264" s="25" t="s">
        <v>104</v>
      </c>
      <c r="D264" s="104" t="s">
        <v>105</v>
      </c>
      <c r="E264" s="108" t="s">
        <v>1583</v>
      </c>
      <c r="F264" s="104" t="s">
        <v>1286</v>
      </c>
      <c r="G264" s="104" t="s">
        <v>55</v>
      </c>
      <c r="H264" s="25" t="s">
        <v>38</v>
      </c>
      <c r="I264" s="25" t="s">
        <v>39</v>
      </c>
      <c r="J264" s="25"/>
      <c r="K264" s="104" t="s">
        <v>57</v>
      </c>
      <c r="L264" s="104" t="s">
        <v>40</v>
      </c>
      <c r="M264" s="104">
        <v>1</v>
      </c>
      <c r="N264" s="25"/>
      <c r="O264" s="58" t="s">
        <v>1584</v>
      </c>
      <c r="P264" s="25"/>
    </row>
    <row r="265" spans="1:16" s="8" customFormat="1" ht="60">
      <c r="A265" s="88">
        <v>244</v>
      </c>
      <c r="B265" s="25" t="s">
        <v>103</v>
      </c>
      <c r="C265" s="25" t="s">
        <v>104</v>
      </c>
      <c r="D265" s="104" t="s">
        <v>1298</v>
      </c>
      <c r="E265" s="71" t="s">
        <v>1860</v>
      </c>
      <c r="F265" s="104" t="s">
        <v>1299</v>
      </c>
      <c r="G265" s="104" t="s">
        <v>55</v>
      </c>
      <c r="H265" s="25" t="s">
        <v>1588</v>
      </c>
      <c r="I265" s="25" t="s">
        <v>1576</v>
      </c>
      <c r="J265" s="25"/>
      <c r="K265" s="104" t="s">
        <v>1300</v>
      </c>
      <c r="L265" s="104" t="s">
        <v>40</v>
      </c>
      <c r="M265" s="104">
        <v>1</v>
      </c>
      <c r="N265" s="25" t="s">
        <v>1598</v>
      </c>
      <c r="O265" s="25" t="s">
        <v>1571</v>
      </c>
      <c r="P265" s="25" t="s">
        <v>1573</v>
      </c>
    </row>
    <row r="266" spans="1:16" ht="51">
      <c r="A266" s="88">
        <v>246</v>
      </c>
      <c r="B266" s="25" t="s">
        <v>103</v>
      </c>
      <c r="C266" s="25" t="s">
        <v>104</v>
      </c>
      <c r="D266" s="104" t="s">
        <v>1298</v>
      </c>
      <c r="E266" s="104" t="s">
        <v>1862</v>
      </c>
      <c r="F266" s="104" t="s">
        <v>1303</v>
      </c>
      <c r="G266" s="104" t="s">
        <v>55</v>
      </c>
      <c r="H266" s="25" t="s">
        <v>1575</v>
      </c>
      <c r="I266" s="58"/>
      <c r="J266" s="25"/>
      <c r="K266" s="104" t="s">
        <v>1300</v>
      </c>
      <c r="L266" s="104" t="s">
        <v>40</v>
      </c>
      <c r="M266" s="104">
        <v>1</v>
      </c>
      <c r="N266" s="58" t="s">
        <v>1598</v>
      </c>
      <c r="O266" s="58" t="s">
        <v>1599</v>
      </c>
      <c r="P266" s="58" t="s">
        <v>1632</v>
      </c>
    </row>
    <row r="267" spans="1:16" ht="90">
      <c r="A267" s="88">
        <v>241</v>
      </c>
      <c r="B267" s="128" t="s">
        <v>103</v>
      </c>
      <c r="C267" s="128" t="s">
        <v>104</v>
      </c>
      <c r="D267" s="128" t="s">
        <v>105</v>
      </c>
      <c r="E267" s="32" t="s">
        <v>1288</v>
      </c>
      <c r="F267" s="128" t="s">
        <v>1289</v>
      </c>
      <c r="G267" s="128" t="s">
        <v>617</v>
      </c>
      <c r="H267" s="128" t="s">
        <v>38</v>
      </c>
      <c r="I267" s="128" t="s">
        <v>39</v>
      </c>
      <c r="J267" s="128"/>
      <c r="K267" s="128" t="s">
        <v>57</v>
      </c>
      <c r="L267" s="128" t="s">
        <v>40</v>
      </c>
      <c r="M267" s="128">
        <v>4</v>
      </c>
      <c r="N267" s="128"/>
      <c r="O267" s="128" t="s">
        <v>102</v>
      </c>
      <c r="P267" s="128" t="s">
        <v>1292</v>
      </c>
    </row>
    <row r="268" spans="1:16" ht="30">
      <c r="A268" s="88">
        <v>256</v>
      </c>
      <c r="B268" s="128" t="s">
        <v>1325</v>
      </c>
      <c r="C268" s="128" t="s">
        <v>1326</v>
      </c>
      <c r="D268" s="128" t="s">
        <v>1327</v>
      </c>
      <c r="E268" s="4" t="s">
        <v>1328</v>
      </c>
      <c r="F268" s="128" t="s">
        <v>1329</v>
      </c>
      <c r="G268" s="128" t="s">
        <v>78</v>
      </c>
      <c r="H268" s="128" t="s">
        <v>62</v>
      </c>
      <c r="I268" s="128"/>
      <c r="J268" s="128" t="s">
        <v>753</v>
      </c>
      <c r="K268" s="128" t="s">
        <v>57</v>
      </c>
      <c r="L268" s="128" t="s">
        <v>40</v>
      </c>
      <c r="M268" s="128">
        <v>1</v>
      </c>
      <c r="N268" s="128" t="s">
        <v>34</v>
      </c>
      <c r="O268" s="128" t="s">
        <v>102</v>
      </c>
      <c r="P268" s="128" t="s">
        <v>42</v>
      </c>
    </row>
    <row r="269" spans="1:16" s="28" customFormat="1" ht="60">
      <c r="A269" s="88">
        <v>259</v>
      </c>
      <c r="B269" s="128" t="s">
        <v>1325</v>
      </c>
      <c r="C269" s="128" t="s">
        <v>1326</v>
      </c>
      <c r="D269" s="128" t="s">
        <v>1327</v>
      </c>
      <c r="E269" s="4" t="s">
        <v>1346</v>
      </c>
      <c r="F269" s="128" t="s">
        <v>1347</v>
      </c>
      <c r="G269" s="128" t="s">
        <v>78</v>
      </c>
      <c r="H269" s="128" t="s">
        <v>38</v>
      </c>
      <c r="I269" s="128" t="s">
        <v>39</v>
      </c>
      <c r="J269" s="128"/>
      <c r="K269" s="128" t="s">
        <v>57</v>
      </c>
      <c r="L269" s="128" t="s">
        <v>40</v>
      </c>
      <c r="M269" s="128">
        <v>1</v>
      </c>
      <c r="N269" s="128" t="s">
        <v>34</v>
      </c>
      <c r="O269" s="128" t="s">
        <v>102</v>
      </c>
      <c r="P269" s="128" t="s">
        <v>42</v>
      </c>
    </row>
    <row r="270" spans="1:16" ht="135">
      <c r="A270" s="88">
        <v>258</v>
      </c>
      <c r="B270" s="121" t="s">
        <v>1325</v>
      </c>
      <c r="C270" s="122" t="s">
        <v>1326</v>
      </c>
      <c r="D270" s="123" t="s">
        <v>1327</v>
      </c>
      <c r="E270" s="4" t="s">
        <v>1339</v>
      </c>
      <c r="F270" s="128" t="s">
        <v>1340</v>
      </c>
      <c r="G270" s="128" t="s">
        <v>120</v>
      </c>
      <c r="H270" s="128" t="s">
        <v>38</v>
      </c>
      <c r="I270" s="128" t="s">
        <v>143</v>
      </c>
      <c r="J270" s="128"/>
      <c r="K270" s="128" t="s">
        <v>57</v>
      </c>
      <c r="L270" s="128" t="s">
        <v>40</v>
      </c>
      <c r="M270" s="128">
        <v>1</v>
      </c>
      <c r="N270" s="128" t="s">
        <v>34</v>
      </c>
      <c r="O270" s="128" t="s">
        <v>70</v>
      </c>
      <c r="P270" s="128" t="s">
        <v>1343</v>
      </c>
    </row>
    <row r="271" spans="1:16" s="8" customFormat="1" ht="75">
      <c r="A271" s="88">
        <v>262</v>
      </c>
      <c r="B271" s="121" t="s">
        <v>88</v>
      </c>
      <c r="C271" s="122" t="s">
        <v>89</v>
      </c>
      <c r="D271" s="123" t="s">
        <v>1360</v>
      </c>
      <c r="E271" s="22" t="s">
        <v>1361</v>
      </c>
      <c r="F271" s="23" t="s">
        <v>1362</v>
      </c>
      <c r="G271" s="23" t="s">
        <v>29</v>
      </c>
      <c r="H271" s="23" t="s">
        <v>48</v>
      </c>
      <c r="I271" s="23"/>
      <c r="J271" s="23"/>
      <c r="K271" s="128" t="s">
        <v>57</v>
      </c>
      <c r="L271" s="23" t="s">
        <v>40</v>
      </c>
      <c r="M271" s="23">
        <v>1</v>
      </c>
      <c r="N271" s="23" t="s">
        <v>34</v>
      </c>
      <c r="O271" s="23" t="s">
        <v>102</v>
      </c>
      <c r="P271" s="23" t="s">
        <v>42</v>
      </c>
    </row>
    <row r="272" spans="1:16" ht="75" customHeight="1">
      <c r="A272" s="128">
        <v>269</v>
      </c>
      <c r="B272" s="125" t="s">
        <v>1387</v>
      </c>
      <c r="C272" s="126"/>
      <c r="D272" s="127"/>
      <c r="E272" s="22" t="s">
        <v>1412</v>
      </c>
      <c r="F272" s="23" t="s">
        <v>86</v>
      </c>
      <c r="G272" s="23" t="s">
        <v>29</v>
      </c>
      <c r="H272" s="23" t="s">
        <v>38</v>
      </c>
      <c r="I272" s="23" t="s">
        <v>39</v>
      </c>
      <c r="J272" s="23"/>
      <c r="K272" s="23" t="s">
        <v>1413</v>
      </c>
      <c r="L272" s="23" t="s">
        <v>40</v>
      </c>
      <c r="M272" s="23">
        <v>2</v>
      </c>
      <c r="N272" s="23" t="s">
        <v>1417</v>
      </c>
      <c r="O272" s="23" t="s">
        <v>102</v>
      </c>
      <c r="P272" s="23" t="s">
        <v>42</v>
      </c>
    </row>
    <row r="273" spans="1:16" s="26" customFormat="1" ht="90">
      <c r="A273" s="88">
        <v>266</v>
      </c>
      <c r="B273" s="128" t="s">
        <v>1387</v>
      </c>
      <c r="C273" s="128"/>
      <c r="D273" s="128"/>
      <c r="E273" s="4" t="s">
        <v>1388</v>
      </c>
      <c r="F273" s="128" t="s">
        <v>1389</v>
      </c>
      <c r="G273" s="128" t="s">
        <v>59</v>
      </c>
      <c r="H273" s="128" t="s">
        <v>38</v>
      </c>
      <c r="I273" s="128" t="s">
        <v>39</v>
      </c>
      <c r="J273" s="128"/>
      <c r="K273" s="128" t="s">
        <v>57</v>
      </c>
      <c r="L273" s="128" t="s">
        <v>40</v>
      </c>
      <c r="M273" s="128">
        <v>4</v>
      </c>
      <c r="N273" s="128" t="s">
        <v>1392</v>
      </c>
      <c r="O273" s="128" t="s">
        <v>102</v>
      </c>
      <c r="P273" s="128" t="s">
        <v>1393</v>
      </c>
    </row>
    <row r="274" spans="1:16" ht="60">
      <c r="A274" s="88">
        <v>268</v>
      </c>
      <c r="B274" s="124" t="s">
        <v>2043</v>
      </c>
      <c r="C274" s="124"/>
      <c r="D274" s="124"/>
      <c r="E274" s="80" t="s">
        <v>1406</v>
      </c>
      <c r="F274" s="124" t="s">
        <v>1407</v>
      </c>
      <c r="G274" s="124" t="s">
        <v>59</v>
      </c>
      <c r="H274" s="124" t="s">
        <v>38</v>
      </c>
      <c r="I274" s="124" t="s">
        <v>39</v>
      </c>
      <c r="J274" s="124"/>
      <c r="K274" s="124" t="s">
        <v>57</v>
      </c>
      <c r="L274" s="124" t="s">
        <v>40</v>
      </c>
      <c r="M274" s="124">
        <v>1</v>
      </c>
      <c r="N274" s="124" t="s">
        <v>1410</v>
      </c>
      <c r="O274" s="124" t="s">
        <v>41</v>
      </c>
      <c r="P274" s="124" t="s">
        <v>265</v>
      </c>
    </row>
    <row r="275" spans="1:16" ht="105">
      <c r="A275" s="128">
        <v>267</v>
      </c>
      <c r="B275" s="128" t="s">
        <v>1387</v>
      </c>
      <c r="C275" s="128"/>
      <c r="D275" s="123"/>
      <c r="E275" s="4" t="s">
        <v>1396</v>
      </c>
      <c r="F275" s="128" t="s">
        <v>1397</v>
      </c>
      <c r="G275" s="128" t="s">
        <v>1398</v>
      </c>
      <c r="H275" s="128" t="s">
        <v>62</v>
      </c>
      <c r="I275" s="128"/>
      <c r="J275" s="128" t="s">
        <v>354</v>
      </c>
      <c r="K275" s="128" t="s">
        <v>57</v>
      </c>
      <c r="L275" s="128" t="s">
        <v>896</v>
      </c>
      <c r="M275" s="128">
        <v>4</v>
      </c>
      <c r="N275" s="128" t="s">
        <v>34</v>
      </c>
      <c r="O275" s="128" t="s">
        <v>70</v>
      </c>
      <c r="P275" s="128" t="s">
        <v>1401</v>
      </c>
    </row>
    <row r="276" spans="1:16" ht="405">
      <c r="A276" s="88">
        <v>264</v>
      </c>
      <c r="B276" s="121" t="s">
        <v>2043</v>
      </c>
      <c r="C276" s="122" t="s">
        <v>66</v>
      </c>
      <c r="D276" s="123" t="s">
        <v>1378</v>
      </c>
      <c r="E276" s="4" t="s">
        <v>1379</v>
      </c>
      <c r="F276" s="128" t="s">
        <v>1380</v>
      </c>
      <c r="G276" s="128" t="s">
        <v>617</v>
      </c>
      <c r="H276" s="128" t="s">
        <v>38</v>
      </c>
      <c r="I276" s="128" t="s">
        <v>39</v>
      </c>
      <c r="J276" s="128"/>
      <c r="K276" s="88" t="s">
        <v>1381</v>
      </c>
      <c r="L276" s="128" t="s">
        <v>40</v>
      </c>
      <c r="M276" s="128">
        <v>2</v>
      </c>
      <c r="N276" s="128" t="s">
        <v>1385</v>
      </c>
      <c r="O276" s="128" t="s">
        <v>102</v>
      </c>
      <c r="P276" s="128" t="s">
        <v>42</v>
      </c>
    </row>
    <row r="277" spans="1:16" s="28" customFormat="1" ht="75">
      <c r="A277" s="88">
        <v>99</v>
      </c>
      <c r="B277" s="121" t="s">
        <v>65</v>
      </c>
      <c r="C277" s="122" t="s">
        <v>66</v>
      </c>
      <c r="D277" s="123" t="s">
        <v>1434</v>
      </c>
      <c r="E277" s="4" t="s">
        <v>656</v>
      </c>
      <c r="F277" s="128" t="s">
        <v>657</v>
      </c>
      <c r="G277" s="128" t="s">
        <v>29</v>
      </c>
      <c r="H277" s="128" t="s">
        <v>48</v>
      </c>
      <c r="I277" s="128"/>
      <c r="J277" s="128"/>
      <c r="K277" s="128" t="s">
        <v>57</v>
      </c>
      <c r="L277" s="128" t="s">
        <v>659</v>
      </c>
      <c r="M277" s="128">
        <v>1</v>
      </c>
      <c r="N277" s="128" t="s">
        <v>34</v>
      </c>
      <c r="O277" s="128" t="s">
        <v>70</v>
      </c>
      <c r="P277" s="128" t="s">
        <v>221</v>
      </c>
    </row>
    <row r="278" spans="1:16" ht="150">
      <c r="A278" s="88">
        <v>133</v>
      </c>
      <c r="B278" s="121" t="s">
        <v>65</v>
      </c>
      <c r="C278" s="122" t="s">
        <v>66</v>
      </c>
      <c r="D278" s="123" t="s">
        <v>84</v>
      </c>
      <c r="E278" s="4" t="s">
        <v>853</v>
      </c>
      <c r="F278" s="128" t="s">
        <v>854</v>
      </c>
      <c r="G278" s="128" t="s">
        <v>55</v>
      </c>
      <c r="H278" s="128" t="s">
        <v>44</v>
      </c>
      <c r="I278" s="128"/>
      <c r="J278" s="128"/>
      <c r="K278" s="128" t="s">
        <v>57</v>
      </c>
      <c r="L278" s="128" t="s">
        <v>856</v>
      </c>
      <c r="M278" s="128">
        <v>1</v>
      </c>
      <c r="N278" s="128" t="s">
        <v>34</v>
      </c>
      <c r="O278" s="128" t="s">
        <v>102</v>
      </c>
      <c r="P278" s="128" t="s">
        <v>858</v>
      </c>
    </row>
    <row r="279" spans="1:16" s="28" customFormat="1" ht="60">
      <c r="A279" s="88">
        <v>263</v>
      </c>
      <c r="B279" s="121" t="s">
        <v>1367</v>
      </c>
      <c r="C279" s="122" t="s">
        <v>89</v>
      </c>
      <c r="D279" s="123" t="s">
        <v>1368</v>
      </c>
      <c r="E279" s="4" t="s">
        <v>1369</v>
      </c>
      <c r="F279" s="128" t="s">
        <v>1370</v>
      </c>
      <c r="G279" s="128" t="s">
        <v>55</v>
      </c>
      <c r="H279" s="128" t="s">
        <v>62</v>
      </c>
      <c r="I279" s="128"/>
      <c r="J279" s="128" t="s">
        <v>63</v>
      </c>
      <c r="K279" s="128" t="s">
        <v>1371</v>
      </c>
      <c r="L279" s="128" t="s">
        <v>856</v>
      </c>
      <c r="M279" s="128">
        <v>1</v>
      </c>
      <c r="N279" s="128" t="s">
        <v>34</v>
      </c>
      <c r="O279" s="128" t="s">
        <v>102</v>
      </c>
      <c r="P279" s="128" t="s">
        <v>42</v>
      </c>
    </row>
    <row r="280" spans="1:16" s="28" customFormat="1" ht="30">
      <c r="A280" s="37"/>
      <c r="B280" s="37"/>
      <c r="C280" s="37"/>
      <c r="D280" s="37"/>
      <c r="E280" s="38"/>
      <c r="F280" s="37"/>
      <c r="G280" s="37"/>
      <c r="H280" s="37"/>
      <c r="I280" s="37"/>
      <c r="J280" s="37"/>
      <c r="K280" s="37"/>
      <c r="L280" s="37"/>
      <c r="M280" s="37"/>
      <c r="N280" s="37"/>
      <c r="O280" s="37" t="s">
        <v>23</v>
      </c>
      <c r="P280" s="37" t="s">
        <v>24</v>
      </c>
    </row>
    <row r="283" spans="1:16" ht="30">
      <c r="C283" s="2" t="s">
        <v>26</v>
      </c>
      <c r="D283" s="2" t="s">
        <v>97</v>
      </c>
      <c r="E283" s="2" t="s">
        <v>2039</v>
      </c>
      <c r="F283" s="3" t="s">
        <v>2040</v>
      </c>
      <c r="G283" s="2" t="s">
        <v>104</v>
      </c>
      <c r="H283" s="2" t="s">
        <v>1326</v>
      </c>
      <c r="I283" s="2" t="s">
        <v>89</v>
      </c>
      <c r="J283" s="2" t="s">
        <v>2041</v>
      </c>
      <c r="K283" s="2" t="s">
        <v>1387</v>
      </c>
    </row>
    <row r="284" spans="1:16">
      <c r="B284" s="2" t="s">
        <v>57</v>
      </c>
      <c r="C284" s="2">
        <v>40</v>
      </c>
      <c r="E284" s="3">
        <v>37</v>
      </c>
      <c r="F284" s="2">
        <v>7</v>
      </c>
      <c r="G284" s="2">
        <v>5</v>
      </c>
      <c r="H284" s="2">
        <v>6</v>
      </c>
      <c r="I284" s="2">
        <v>1</v>
      </c>
      <c r="K284" s="2">
        <v>8</v>
      </c>
      <c r="L284" s="2">
        <f t="shared" ref="L284:L291" si="0">+K284+J284+I284+H284+G284+F284+E284+D284+C284</f>
        <v>104</v>
      </c>
      <c r="M284" s="153">
        <f t="shared" ref="M284:M291" si="1">+L284/279</f>
        <v>0.37275985663082439</v>
      </c>
    </row>
    <row r="285" spans="1:16">
      <c r="B285" s="2" t="s">
        <v>1238</v>
      </c>
      <c r="G285" s="2">
        <v>33</v>
      </c>
      <c r="L285" s="2">
        <f t="shared" si="0"/>
        <v>33</v>
      </c>
      <c r="M285" s="153">
        <f t="shared" si="1"/>
        <v>0.11827956989247312</v>
      </c>
      <c r="N285" s="153">
        <f>+M285+M288+M289+M290</f>
        <v>0.3369175627240143</v>
      </c>
    </row>
    <row r="286" spans="1:16">
      <c r="B286" s="2" t="s">
        <v>99</v>
      </c>
      <c r="D286" s="2">
        <v>11</v>
      </c>
      <c r="E286" s="3">
        <v>16</v>
      </c>
      <c r="L286" s="2">
        <f t="shared" si="0"/>
        <v>27</v>
      </c>
      <c r="M286" s="153">
        <f t="shared" si="1"/>
        <v>9.6774193548387094E-2</v>
      </c>
    </row>
    <row r="287" spans="1:16">
      <c r="B287" s="2" t="s">
        <v>72</v>
      </c>
      <c r="C287" s="2">
        <v>5</v>
      </c>
      <c r="E287" s="3">
        <v>15</v>
      </c>
      <c r="L287" s="2">
        <f t="shared" si="0"/>
        <v>20</v>
      </c>
      <c r="M287" s="153">
        <f t="shared" si="1"/>
        <v>7.1684587813620068E-2</v>
      </c>
    </row>
    <row r="288" spans="1:16">
      <c r="B288" s="2" t="s">
        <v>101</v>
      </c>
      <c r="D288" s="2">
        <v>7</v>
      </c>
      <c r="E288" s="3">
        <v>2</v>
      </c>
      <c r="L288" s="2">
        <f t="shared" si="0"/>
        <v>9</v>
      </c>
      <c r="M288" s="153">
        <f t="shared" si="1"/>
        <v>3.2258064516129031E-2</v>
      </c>
    </row>
    <row r="289" spans="2:13">
      <c r="B289" s="2" t="s">
        <v>69</v>
      </c>
      <c r="E289" s="3">
        <v>13</v>
      </c>
      <c r="L289" s="2">
        <f t="shared" si="0"/>
        <v>13</v>
      </c>
      <c r="M289" s="153">
        <f t="shared" si="1"/>
        <v>4.6594982078853049E-2</v>
      </c>
    </row>
    <row r="290" spans="2:13">
      <c r="B290" s="2" t="s">
        <v>2042</v>
      </c>
      <c r="E290" s="3">
        <v>14</v>
      </c>
      <c r="F290" s="2">
        <v>14</v>
      </c>
      <c r="G290" s="2">
        <v>11</v>
      </c>
      <c r="L290" s="2">
        <f t="shared" si="0"/>
        <v>39</v>
      </c>
      <c r="M290" s="153">
        <f t="shared" si="1"/>
        <v>0.13978494623655913</v>
      </c>
    </row>
    <row r="291" spans="2:13">
      <c r="B291" s="2" t="s">
        <v>2003</v>
      </c>
      <c r="C291" s="2">
        <v>4</v>
      </c>
      <c r="D291" s="2">
        <v>4</v>
      </c>
      <c r="E291" s="3">
        <v>10</v>
      </c>
      <c r="F291" s="2">
        <v>11</v>
      </c>
      <c r="G291" s="2">
        <v>1</v>
      </c>
      <c r="J291" s="2">
        <v>1</v>
      </c>
      <c r="K291" s="2">
        <v>5</v>
      </c>
      <c r="L291" s="2">
        <f t="shared" si="0"/>
        <v>36</v>
      </c>
      <c r="M291" s="153">
        <f t="shared" si="1"/>
        <v>0.12903225806451613</v>
      </c>
    </row>
    <row r="292" spans="2:13">
      <c r="C292" s="2">
        <f>SUM(C284:C291)</f>
        <v>49</v>
      </c>
      <c r="D292" s="2">
        <f t="shared" ref="D292:K292" si="2">SUM(D284:D291)</f>
        <v>22</v>
      </c>
      <c r="E292" s="2">
        <f t="shared" si="2"/>
        <v>107</v>
      </c>
      <c r="F292" s="2">
        <f t="shared" si="2"/>
        <v>32</v>
      </c>
      <c r="G292" s="2">
        <f t="shared" si="2"/>
        <v>50</v>
      </c>
      <c r="H292" s="2">
        <f t="shared" si="2"/>
        <v>6</v>
      </c>
      <c r="I292" s="2">
        <f t="shared" si="2"/>
        <v>1</v>
      </c>
      <c r="J292" s="2">
        <f t="shared" si="2"/>
        <v>1</v>
      </c>
      <c r="K292" s="2">
        <f t="shared" si="2"/>
        <v>13</v>
      </c>
      <c r="L292" s="2">
        <f>+K292+J292+I292+H292+G292+F292+E292+D292+C292</f>
        <v>281</v>
      </c>
      <c r="M292" s="153">
        <f>+L292/279</f>
        <v>1.0071684587813621</v>
      </c>
    </row>
    <row r="294" spans="2:13">
      <c r="C294" s="2" t="s">
        <v>2046</v>
      </c>
      <c r="D294" s="2" t="s">
        <v>50</v>
      </c>
      <c r="E294" s="3" t="s">
        <v>2047</v>
      </c>
    </row>
    <row r="295" spans="2:13">
      <c r="B295" s="2" t="s">
        <v>2044</v>
      </c>
      <c r="C295" s="2">
        <v>27</v>
      </c>
      <c r="D295" s="2">
        <v>33</v>
      </c>
      <c r="E295" s="3">
        <v>13</v>
      </c>
      <c r="F295" s="2">
        <f>+E295+D295+C295</f>
        <v>73</v>
      </c>
    </row>
    <row r="296" spans="2:13">
      <c r="B296" s="2" t="s">
        <v>55</v>
      </c>
      <c r="C296" s="2">
        <v>67</v>
      </c>
      <c r="D296" s="2">
        <v>5</v>
      </c>
      <c r="E296" s="3">
        <v>2</v>
      </c>
      <c r="F296" s="2">
        <f t="shared" ref="F296:F300" si="3">+E296+D296+C296</f>
        <v>74</v>
      </c>
    </row>
    <row r="297" spans="2:13">
      <c r="B297" s="2" t="s">
        <v>37</v>
      </c>
      <c r="C297" s="2">
        <v>40</v>
      </c>
      <c r="D297" s="2">
        <v>12</v>
      </c>
      <c r="E297" s="3">
        <v>3</v>
      </c>
      <c r="F297" s="2">
        <f t="shared" si="3"/>
        <v>55</v>
      </c>
    </row>
    <row r="298" spans="2:13">
      <c r="B298" s="2" t="s">
        <v>2045</v>
      </c>
      <c r="C298" s="2">
        <v>38</v>
      </c>
      <c r="D298" s="2">
        <v>8</v>
      </c>
      <c r="E298" s="3">
        <v>6</v>
      </c>
      <c r="F298" s="2">
        <f t="shared" si="3"/>
        <v>52</v>
      </c>
    </row>
    <row r="299" spans="2:13">
      <c r="B299" s="2" t="s">
        <v>2042</v>
      </c>
      <c r="C299" s="2">
        <v>13</v>
      </c>
      <c r="D299" s="2">
        <v>10</v>
      </c>
      <c r="E299" s="3">
        <v>4</v>
      </c>
      <c r="F299" s="2">
        <f t="shared" si="3"/>
        <v>27</v>
      </c>
    </row>
    <row r="300" spans="2:13">
      <c r="C300" s="2">
        <f>SUM(C295:C299)</f>
        <v>185</v>
      </c>
      <c r="D300" s="2">
        <f>SUM(D295:D299)</f>
        <v>68</v>
      </c>
      <c r="E300" s="3">
        <f>SUM(E295:E299)</f>
        <v>28</v>
      </c>
      <c r="F300" s="2">
        <f t="shared" si="3"/>
        <v>281</v>
      </c>
    </row>
  </sheetData>
  <sortState xmlns:xlrd2="http://schemas.microsoft.com/office/spreadsheetml/2017/richdata2" ref="A4:P280">
    <sortCondition ref="L4:L280"/>
    <sortCondition ref="B4:B280"/>
  </sortState>
  <mergeCells count="2">
    <mergeCell ref="A1:P1"/>
    <mergeCell ref="O3:P3"/>
  </mergeCells>
  <phoneticPr fontId="5" type="noConversion"/>
  <hyperlinks>
    <hyperlink ref="E90" r:id="rId1" xr:uid="{6880F0B0-6339-41EF-8993-91991990C496}"/>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341E1-7DB4-4A86-AE67-768CFC7C3275}">
  <dimension ref="D11:F14"/>
  <sheetViews>
    <sheetView workbookViewId="0">
      <selection activeCell="F15" sqref="F15"/>
    </sheetView>
  </sheetViews>
  <sheetFormatPr baseColWidth="10" defaultRowHeight="15"/>
  <sheetData>
    <row r="11" spans="4:6">
      <c r="D11" s="211">
        <f>7/22</f>
        <v>0.31818181818181818</v>
      </c>
      <c r="F11">
        <f>7/22</f>
        <v>0.31818181818181818</v>
      </c>
    </row>
    <row r="12" spans="4:6">
      <c r="F12">
        <f>4/22</f>
        <v>0.18181818181818182</v>
      </c>
    </row>
    <row r="13" spans="4:6">
      <c r="F13">
        <f>6/22</f>
        <v>0.27272727272727271</v>
      </c>
    </row>
    <row r="14" spans="4:6">
      <c r="F14">
        <f>5/22</f>
        <v>0.22727272727272727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Base de données générale</vt:lpstr>
      <vt:lpstr>Catégories</vt:lpstr>
      <vt:lpstr>diffusion</vt:lpstr>
      <vt:lpstr>Editeur</vt:lpstr>
      <vt:lpstr>années</vt:lpstr>
      <vt:lpstr>revues indexées</vt:lpstr>
      <vt:lpstr>indicateurs langue et typologie</vt: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audoy</dc:creator>
  <cp:keywords/>
  <dc:description/>
  <cp:lastModifiedBy>évaluateur</cp:lastModifiedBy>
  <cp:revision/>
  <dcterms:created xsi:type="dcterms:W3CDTF">2021-01-04T09:47:28Z</dcterms:created>
  <dcterms:modified xsi:type="dcterms:W3CDTF">2022-06-18T08:47:46Z</dcterms:modified>
  <cp:category/>
  <cp:contentStatus/>
</cp:coreProperties>
</file>